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defaultThemeVersion="124226"/>
  <bookViews>
    <workbookView showHorizontalScroll="0" showSheetTabs="0" xWindow="240" yWindow="225" windowWidth="14805" windowHeight="7890"/>
  </bookViews>
  <sheets>
    <sheet name="PID" sheetId="1" r:id="rId1"/>
    <sheet name="Calc" sheetId="2" state="veryHidden" r:id="rId2"/>
  </sheets>
  <definedNames>
    <definedName name="a" comment="Used for Calculating PV" hidden="1">-EXP(-1/Lag)</definedName>
    <definedName name="Alpha_1" comment="Derivative Filter" hidden="1">IF(Dfilter_1=0,0,EXP(-1/Dfilter_1))</definedName>
    <definedName name="b" comment="Used for Calculating PV" hidden="1">Gain*(1+a)</definedName>
    <definedName name="CGain_1" comment="Controller Gain" hidden="1">PID!$K$37</definedName>
    <definedName name="Compare" comment="Show/Hide Comparison Tuning" hidden="1">FALSE</definedName>
    <definedName name="Controller" comment="Controller Type" hidden="1">PID!$I$35</definedName>
    <definedName name="D_1" comment="Derivative" hidden="1">Derivative_1*DMult*K_Int_1</definedName>
    <definedName name="Delay" comment="Process Delay in seconds" hidden="1">IF(RIGHT(DelOption,5)="(min)",Dtime*60,Dtime)</definedName>
    <definedName name="DelOption" comment="Process Delay Option Chosen" hidden="1">PID!$B$42</definedName>
    <definedName name="Derivative_1" comment="Derivative Entry" hidden="1">PID!$K$39</definedName>
    <definedName name="Dfilter_1" comment="Derivative Filter value" hidden="1">PID!$K$40</definedName>
    <definedName name="DMult" comment="Derivative Unit Multiplier" hidden="1">IF(RIGHT(DOption,5)="(sec)",1,IF(RIGHT(DOption,5)="(min)",60,0.001))</definedName>
    <definedName name="Don" comment="Derivative on Error or PV" hidden="1">PID!$I$39</definedName>
    <definedName name="DonError" comment="Checks if Deriv on Error is TRUE" hidden="1">Don="On Error"</definedName>
    <definedName name="DOption" comment="Process Delay Option Chosen" hidden="1">PID!$H$39</definedName>
    <definedName name="Dtime" comment="Process Delay time" hidden="1">PID!$E$42</definedName>
    <definedName name="First_Order" comment="Checks if Process Type is 1st Order" hidden="1">Process="FIRST ORDER"</definedName>
    <definedName name="Gain" comment="Process Gain (dimensionless)" hidden="1">PGain*OPSpan/PVSpan</definedName>
    <definedName name="Int_Factor" comment="Factor used for different integral times" hidden="1">INDEX({"0.001","1","60","0.001","1","60"},MATCH(IOption,Integral_Choices,0))</definedName>
    <definedName name="Int_Time_1" comment="Integral time (without gain) in seconds" hidden="1">IF(Integral_1=0,0,IF(MID(IOption,10,4)="Time",Integral_1*Int_Factor,Int_Factor/Integral_1))</definedName>
    <definedName name="Integral_1" comment="Integral" hidden="1">PID!$K$38</definedName>
    <definedName name="Integral_Choices" comment="User choices for integral time" hidden="1">{"Integral Time (millisec)","Integral Time (sec)","Integral Time (min)","Integral Gain (/millisec)","Integral Gain (/sec)","Integral Gain (/min)"}</definedName>
    <definedName name="invT_1" comment="One over Integral Time" hidden="1">IF(Int_Time_1=0,0,K_Int_1/Int_Time_1)</definedName>
    <definedName name="IOption" comment="Integral Option Chosen" hidden="1">PID!$H$38</definedName>
    <definedName name="K_1" comment="Controller Gain for calculations" hidden="1">K_Int_1*IF(Controller="SERIES",1+IF(Int_Time_1=0,0,Derivative_1*DMult/Int_Time_1),1)</definedName>
    <definedName name="K_Int_1" comment="Gain for Calculations (intermediate)" hidden="1">CGain_1</definedName>
    <definedName name="KType" comment="Controller Type (PB or Gain)" hidden="1">PID!$H$37</definedName>
    <definedName name="Lag" comment="Lag" hidden="1">IF(RIGHT(LOption,5)="(min)",Ltime*60,Ltime)*IF(LEFT(LOption,3)="Lag",1,0.2)</definedName>
    <definedName name="LOption" comment="Lag Option Chosen" hidden="1">PID!$B$43</definedName>
    <definedName name="Ltime" comment="Lag Time" hidden="1">PID!$E$43</definedName>
    <definedName name="MANUAL" comment="Check if MANUAL mode is selected" hidden="1">View="Manual Mode"</definedName>
    <definedName name="OP_1" comment="OP values to be plotted" hidden="1">OPMin+OPSpan*(0.5+0.05*OFFSET(Calc!$D$2,0,0,PlotPoints,1))</definedName>
    <definedName name="OPMax" comment="OP Max Value" hidden="1">PID!$E$38</definedName>
    <definedName name="OPMin" comment="OP Min Value" hidden="1">PID!$E$37</definedName>
    <definedName name="OPSpan" comment="OP Range" hidden="1">OPMax-OPMin</definedName>
    <definedName name="PGain" comment="Process Gain" hidden="1">PID!$E$41</definedName>
    <definedName name="PlotPoints" comment="No of points to plot" hidden="1">IF(RIGHT(PlotTime,4)="mins",60*(VALUE(LEFT(PlotTime,2))+1)+1, 3600*VALUE(LEFT(PlotTime,2))+61)</definedName>
    <definedName name="PlotTime" comment="Time range of plot" hidden="1">PID!$T$38</definedName>
    <definedName name="PlotX" comment="X values to be plotted" hidden="1">OFFSET(Calc!$A$2,0,0,PlotPoints,1)</definedName>
    <definedName name="Pon" comment="Proportional term on Error or PV" hidden="1">PID!$I$37</definedName>
    <definedName name="PonError" comment="Check of P on Error is specified" hidden="1">Pon="On Error"</definedName>
    <definedName name="Process" comment="Process Type" hidden="1">PID!$D$40</definedName>
    <definedName name="PV_1" comment="PV values to be plotted" hidden="1">PVMin+PVSpan*(0.5+0.05*OFFSET(Calc!$C$2,0,0,PlotPoints,1))</definedName>
    <definedName name="PVMax" comment="PV Max Value" hidden="1">PID!$C$38</definedName>
    <definedName name="PVMin" comment="PV Min Value" hidden="1">PID!$C$37</definedName>
    <definedName name="PVSpan" comment="PV Range" hidden="1">PVMax-PVMin</definedName>
    <definedName name="SetPoint" comment="Setpoint calculation" hidden="1">1</definedName>
    <definedName name="SP" comment="SP values to be plotted" hidden="1">PVMin+PVSpan*(0.5+0.05*OFFSET(Calc!$B$2,0,0,PlotPoints,1))</definedName>
    <definedName name="View" comment="Selected View" hidden="1">PID!$T$37</definedName>
  </definedNames>
  <calcPr calcId="145621"/>
</workbook>
</file>

<file path=xl/calcChain.xml><?xml version="1.0" encoding="utf-8"?>
<calcChain xmlns="http://schemas.openxmlformats.org/spreadsheetml/2006/main">
  <c r="C62" i="2" l="1"/>
  <c r="B61" i="2" l="1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F62" i="2" l="1"/>
  <c r="E62" i="2" l="1"/>
  <c r="D62" i="2" l="1"/>
  <c r="C63" i="2" s="1"/>
  <c r="E63" i="2" l="1"/>
  <c r="F63" i="2"/>
  <c r="D63" i="2" l="1"/>
  <c r="C64" i="2" s="1"/>
  <c r="F64" i="2" s="1"/>
  <c r="E64" i="2" l="1"/>
  <c r="D64" i="2" s="1"/>
  <c r="C65" i="2" s="1"/>
  <c r="E65" i="2" s="1"/>
  <c r="F65" i="2" l="1"/>
  <c r="D65" i="2" s="1"/>
  <c r="C66" i="2" s="1"/>
  <c r="E66" i="2" s="1"/>
  <c r="F66" i="2" l="1"/>
  <c r="D66" i="2" s="1"/>
  <c r="C67" i="2" s="1"/>
  <c r="E67" i="2" l="1"/>
  <c r="F67" i="2"/>
  <c r="D67" i="2" l="1"/>
  <c r="C68" i="2" s="1"/>
  <c r="F68" i="2" s="1"/>
  <c r="E68" i="2" l="1"/>
  <c r="D68" i="2" s="1"/>
  <c r="C69" i="2" s="1"/>
  <c r="F69" i="2" s="1"/>
  <c r="E69" i="2" l="1"/>
  <c r="D69" i="2" s="1"/>
  <c r="C70" i="2" s="1"/>
  <c r="F70" i="2" s="1"/>
  <c r="E70" i="2" l="1"/>
  <c r="D70" i="2" s="1"/>
  <c r="C71" i="2" s="1"/>
  <c r="F71" i="2" s="1"/>
  <c r="E71" i="2" l="1"/>
  <c r="D71" i="2" s="1"/>
  <c r="C72" i="2" s="1"/>
  <c r="F72" i="2" s="1"/>
  <c r="E72" i="2" l="1"/>
  <c r="D72" i="2" s="1"/>
  <c r="C73" i="2" s="1"/>
  <c r="F73" i="2" l="1"/>
  <c r="E73" i="2"/>
  <c r="D73" i="2" s="1"/>
  <c r="C74" i="2" s="1"/>
  <c r="F74" i="2" s="1"/>
  <c r="E74" i="2" l="1"/>
  <c r="D74" i="2" s="1"/>
  <c r="C75" i="2" s="1"/>
  <c r="E75" i="2" s="1"/>
  <c r="F75" i="2" l="1"/>
  <c r="D75" i="2" s="1"/>
  <c r="C76" i="2" s="1"/>
  <c r="F76" i="2" s="1"/>
  <c r="E76" i="2" l="1"/>
  <c r="D76" i="2" s="1"/>
  <c r="C77" i="2" s="1"/>
  <c r="E77" i="2" s="1"/>
  <c r="F77" i="2" l="1"/>
  <c r="D77" i="2" s="1"/>
  <c r="C78" i="2" s="1"/>
  <c r="F78" i="2" l="1"/>
  <c r="E78" i="2"/>
  <c r="D78" i="2" l="1"/>
  <c r="C79" i="2" s="1"/>
  <c r="F79" i="2" s="1"/>
  <c r="E79" i="2" l="1"/>
  <c r="D79" i="2" s="1"/>
  <c r="C80" i="2" s="1"/>
  <c r="F80" i="2" s="1"/>
  <c r="E80" i="2" l="1"/>
  <c r="D80" i="2" s="1"/>
  <c r="C81" i="2" s="1"/>
  <c r="E81" i="2" s="1"/>
  <c r="F81" i="2" l="1"/>
  <c r="D81" i="2" s="1"/>
  <c r="C82" i="2" s="1"/>
  <c r="E82" i="2" s="1"/>
  <c r="F82" i="2" l="1"/>
  <c r="D82" i="2"/>
  <c r="C83" i="2" s="1"/>
  <c r="F83" i="2" s="1"/>
  <c r="E83" i="2" l="1"/>
  <c r="D83" i="2" s="1"/>
  <c r="C84" i="2" s="1"/>
  <c r="F84" i="2" s="1"/>
  <c r="E84" i="2" l="1"/>
  <c r="D84" i="2" s="1"/>
  <c r="C85" i="2" s="1"/>
  <c r="E85" i="2" s="1"/>
  <c r="F85" i="2" l="1"/>
  <c r="D85" i="2" s="1"/>
  <c r="C86" i="2" s="1"/>
  <c r="F86" i="2" s="1"/>
  <c r="E86" i="2" l="1"/>
  <c r="D86" i="2" s="1"/>
  <c r="C87" i="2" s="1"/>
  <c r="F87" i="2" s="1"/>
  <c r="E87" i="2" l="1"/>
  <c r="D87" i="2" s="1"/>
  <c r="C88" i="2" s="1"/>
  <c r="E88" i="2" s="1"/>
  <c r="F88" i="2" l="1"/>
  <c r="D88" i="2" s="1"/>
  <c r="C89" i="2" s="1"/>
  <c r="E89" i="2" s="1"/>
  <c r="F89" i="2" l="1"/>
  <c r="D89" i="2" s="1"/>
  <c r="C90" i="2" s="1"/>
  <c r="F90" i="2" l="1"/>
  <c r="E90" i="2"/>
  <c r="D90" i="2" s="1"/>
  <c r="C91" i="2" s="1"/>
  <c r="F91" i="2" s="1"/>
  <c r="E91" i="2" l="1"/>
  <c r="D91" i="2" s="1"/>
  <c r="C92" i="2" s="1"/>
  <c r="E92" i="2" s="1"/>
  <c r="F92" i="2" l="1"/>
  <c r="D92" i="2" s="1"/>
  <c r="C93" i="2" s="1"/>
  <c r="F93" i="2" s="1"/>
  <c r="E93" i="2" l="1"/>
  <c r="D93" i="2" s="1"/>
  <c r="C94" i="2" s="1"/>
  <c r="F94" i="2" s="1"/>
  <c r="E94" i="2" l="1"/>
  <c r="D94" i="2" s="1"/>
  <c r="C95" i="2" s="1"/>
  <c r="E95" i="2" s="1"/>
  <c r="F95" i="2" l="1"/>
  <c r="D95" i="2" s="1"/>
  <c r="C96" i="2" s="1"/>
  <c r="E96" i="2" s="1"/>
  <c r="F96" i="2" l="1"/>
  <c r="D96" i="2" s="1"/>
  <c r="C97" i="2" s="1"/>
  <c r="F97" i="2" s="1"/>
  <c r="E97" i="2" l="1"/>
  <c r="D97" i="2" s="1"/>
  <c r="C98" i="2" s="1"/>
  <c r="F98" i="2" s="1"/>
  <c r="E98" i="2" l="1"/>
  <c r="D98" i="2" s="1"/>
  <c r="C99" i="2" s="1"/>
  <c r="E99" i="2" s="1"/>
  <c r="F99" i="2" l="1"/>
  <c r="D99" i="2" s="1"/>
  <c r="C100" i="2" s="1"/>
  <c r="F100" i="2" s="1"/>
  <c r="E100" i="2" l="1"/>
  <c r="D100" i="2" s="1"/>
  <c r="C101" i="2" s="1"/>
  <c r="F101" i="2" s="1"/>
  <c r="E101" i="2" l="1"/>
  <c r="D101" i="2" s="1"/>
  <c r="C102" i="2" s="1"/>
  <c r="E102" i="2" s="1"/>
  <c r="F102" i="2" l="1"/>
  <c r="D102" i="2" s="1"/>
  <c r="C103" i="2" s="1"/>
  <c r="F103" i="2" s="1"/>
  <c r="E103" i="2" l="1"/>
  <c r="D103" i="2" s="1"/>
  <c r="C104" i="2" s="1"/>
  <c r="F104" i="2" l="1"/>
  <c r="E104" i="2"/>
  <c r="D104" i="2" s="1"/>
  <c r="C105" i="2" s="1"/>
  <c r="E105" i="2" s="1"/>
  <c r="F105" i="2" l="1"/>
  <c r="D105" i="2" s="1"/>
  <c r="C106" i="2" s="1"/>
  <c r="F106" i="2" s="1"/>
  <c r="E106" i="2" l="1"/>
  <c r="D106" i="2" s="1"/>
  <c r="C107" i="2" s="1"/>
  <c r="F107" i="2" s="1"/>
  <c r="E107" i="2" l="1"/>
  <c r="D107" i="2" s="1"/>
  <c r="C108" i="2" s="1"/>
  <c r="F108" i="2" s="1"/>
  <c r="E108" i="2" l="1"/>
  <c r="D108" i="2" s="1"/>
  <c r="C109" i="2" s="1"/>
  <c r="E109" i="2" s="1"/>
  <c r="F109" i="2" l="1"/>
  <c r="D109" i="2" s="1"/>
  <c r="C110" i="2" s="1"/>
  <c r="F110" i="2" s="1"/>
  <c r="E110" i="2" l="1"/>
  <c r="D110" i="2" s="1"/>
  <c r="C111" i="2" s="1"/>
  <c r="F111" i="2" l="1"/>
  <c r="E111" i="2"/>
  <c r="D111" i="2" l="1"/>
  <c r="C112" i="2" s="1"/>
  <c r="E112" i="2" s="1"/>
  <c r="F112" i="2" l="1"/>
  <c r="D112" i="2" s="1"/>
  <c r="C113" i="2" s="1"/>
  <c r="E113" i="2" s="1"/>
  <c r="F113" i="2" l="1"/>
  <c r="D113" i="2" s="1"/>
  <c r="C114" i="2" s="1"/>
  <c r="F114" i="2" s="1"/>
  <c r="E114" i="2" l="1"/>
  <c r="D114" i="2" s="1"/>
  <c r="C115" i="2" s="1"/>
  <c r="F115" i="2" s="1"/>
  <c r="E115" i="2" l="1"/>
  <c r="D115" i="2" s="1"/>
  <c r="C116" i="2" s="1"/>
  <c r="F116" i="2" s="1"/>
  <c r="E116" i="2" l="1"/>
  <c r="D116" i="2" s="1"/>
  <c r="C117" i="2" s="1"/>
  <c r="F117" i="2" s="1"/>
  <c r="E117" i="2" l="1"/>
  <c r="D117" i="2" s="1"/>
  <c r="C118" i="2" s="1"/>
  <c r="F118" i="2" s="1"/>
  <c r="E118" i="2" l="1"/>
  <c r="D118" i="2" s="1"/>
  <c r="C119" i="2" s="1"/>
  <c r="F119" i="2" s="1"/>
  <c r="E119" i="2" l="1"/>
  <c r="D119" i="2" s="1"/>
  <c r="C120" i="2" s="1"/>
  <c r="F120" i="2" s="1"/>
  <c r="E120" i="2" l="1"/>
  <c r="D120" i="2" s="1"/>
  <c r="C121" i="2" s="1"/>
  <c r="F121" i="2" s="1"/>
  <c r="E121" i="2" l="1"/>
  <c r="D121" i="2" s="1"/>
  <c r="C122" i="2" s="1"/>
  <c r="F122" i="2" s="1"/>
  <c r="E122" i="2" l="1"/>
  <c r="D122" i="2" s="1"/>
  <c r="C123" i="2" s="1"/>
  <c r="E123" i="2" s="1"/>
  <c r="F123" i="2" l="1"/>
  <c r="D123" i="2" s="1"/>
  <c r="C124" i="2" s="1"/>
  <c r="F124" i="2" l="1"/>
  <c r="E124" i="2"/>
  <c r="D124" i="2" s="1"/>
  <c r="C125" i="2" s="1"/>
  <c r="F125" i="2" s="1"/>
  <c r="E125" i="2" l="1"/>
  <c r="D125" i="2" s="1"/>
  <c r="C126" i="2" s="1"/>
  <c r="F126" i="2" s="1"/>
  <c r="E126" i="2" l="1"/>
  <c r="D126" i="2" s="1"/>
  <c r="C127" i="2" s="1"/>
  <c r="F127" i="2" s="1"/>
  <c r="E127" i="2" l="1"/>
  <c r="D127" i="2" s="1"/>
  <c r="C128" i="2" s="1"/>
  <c r="F128" i="2" s="1"/>
  <c r="E128" i="2" l="1"/>
  <c r="D128" i="2" s="1"/>
  <c r="C129" i="2" s="1"/>
  <c r="F129" i="2" s="1"/>
  <c r="E129" i="2" l="1"/>
  <c r="D129" i="2" s="1"/>
  <c r="C130" i="2" s="1"/>
  <c r="E130" i="2" s="1"/>
  <c r="F130" i="2" l="1"/>
  <c r="D130" i="2" s="1"/>
  <c r="C131" i="2" s="1"/>
  <c r="E131" i="2" s="1"/>
  <c r="F131" i="2" l="1"/>
  <c r="D131" i="2" s="1"/>
  <c r="C132" i="2" s="1"/>
  <c r="E132" i="2" l="1"/>
  <c r="F132" i="2"/>
  <c r="D132" i="2" l="1"/>
  <c r="C133" i="2" s="1"/>
  <c r="F133" i="2" s="1"/>
  <c r="E133" i="2" l="1"/>
  <c r="D133" i="2" s="1"/>
  <c r="C134" i="2" s="1"/>
  <c r="E134" i="2" s="1"/>
  <c r="F134" i="2" l="1"/>
  <c r="D134" i="2" s="1"/>
  <c r="C135" i="2" s="1"/>
  <c r="F135" i="2" s="1"/>
  <c r="E135" i="2" l="1"/>
  <c r="D135" i="2" s="1"/>
  <c r="C136" i="2" s="1"/>
  <c r="E136" i="2" s="1"/>
  <c r="F136" i="2" l="1"/>
  <c r="D136" i="2" s="1"/>
  <c r="C137" i="2" s="1"/>
  <c r="E137" i="2" l="1"/>
  <c r="F137" i="2"/>
  <c r="D137" i="2" l="1"/>
  <c r="C138" i="2" s="1"/>
  <c r="E138" i="2" l="1"/>
  <c r="F138" i="2"/>
  <c r="D138" i="2" l="1"/>
  <c r="C139" i="2" s="1"/>
  <c r="F139" i="2" l="1"/>
  <c r="E139" i="2"/>
  <c r="D139" i="2" s="1"/>
  <c r="C140" i="2" s="1"/>
  <c r="F140" i="2" l="1"/>
  <c r="E140" i="2"/>
  <c r="D140" i="2" l="1"/>
  <c r="C141" i="2" s="1"/>
  <c r="F141" i="2" s="1"/>
  <c r="E141" i="2" l="1"/>
  <c r="D141" i="2" s="1"/>
  <c r="C142" i="2" s="1"/>
  <c r="F142" i="2" s="1"/>
  <c r="E142" i="2" l="1"/>
  <c r="D142" i="2" s="1"/>
  <c r="C143" i="2" s="1"/>
  <c r="F143" i="2" s="1"/>
  <c r="E143" i="2" l="1"/>
  <c r="D143" i="2" s="1"/>
  <c r="C144" i="2" s="1"/>
  <c r="F144" i="2" l="1"/>
  <c r="E144" i="2"/>
  <c r="D144" i="2" s="1"/>
  <c r="C145" i="2" s="1"/>
  <c r="E145" i="2" s="1"/>
  <c r="F145" i="2" l="1"/>
  <c r="D145" i="2" s="1"/>
  <c r="C146" i="2" s="1"/>
  <c r="E146" i="2" s="1"/>
  <c r="F146" i="2" l="1"/>
  <c r="D146" i="2" s="1"/>
  <c r="C147" i="2" s="1"/>
  <c r="F147" i="2" s="1"/>
  <c r="E147" i="2" l="1"/>
  <c r="D147" i="2" s="1"/>
  <c r="C148" i="2" s="1"/>
  <c r="F148" i="2" s="1"/>
  <c r="E148" i="2" l="1"/>
  <c r="D148" i="2" s="1"/>
  <c r="C149" i="2" s="1"/>
  <c r="E149" i="2" s="1"/>
  <c r="F149" i="2" l="1"/>
  <c r="D149" i="2" s="1"/>
  <c r="C150" i="2" s="1"/>
  <c r="E150" i="2" s="1"/>
  <c r="F150" i="2" l="1"/>
  <c r="D150" i="2" s="1"/>
  <c r="C151" i="2" s="1"/>
  <c r="F151" i="2" s="1"/>
  <c r="E151" i="2" l="1"/>
  <c r="D151" i="2" s="1"/>
  <c r="C152" i="2" s="1"/>
  <c r="F152" i="2" s="1"/>
  <c r="E152" i="2" l="1"/>
  <c r="D152" i="2" s="1"/>
  <c r="C153" i="2" s="1"/>
  <c r="E153" i="2" s="1"/>
  <c r="F153" i="2" l="1"/>
  <c r="D153" i="2" s="1"/>
  <c r="C154" i="2" s="1"/>
  <c r="E154" i="2" s="1"/>
  <c r="F154" i="2" l="1"/>
  <c r="D154" i="2" s="1"/>
  <c r="C155" i="2" s="1"/>
  <c r="F155" i="2" s="1"/>
  <c r="E155" i="2" l="1"/>
  <c r="D155" i="2" s="1"/>
  <c r="C156" i="2" s="1"/>
  <c r="E156" i="2" s="1"/>
  <c r="F156" i="2" l="1"/>
  <c r="D156" i="2" s="1"/>
  <c r="C157" i="2" s="1"/>
  <c r="F157" i="2" s="1"/>
  <c r="E157" i="2" l="1"/>
  <c r="D157" i="2" s="1"/>
  <c r="C158" i="2" s="1"/>
  <c r="E158" i="2" s="1"/>
  <c r="F158" i="2" l="1"/>
  <c r="D158" i="2" s="1"/>
  <c r="C159" i="2" s="1"/>
  <c r="F159" i="2" s="1"/>
  <c r="E159" i="2" l="1"/>
  <c r="D159" i="2" s="1"/>
  <c r="C160" i="2" s="1"/>
  <c r="F160" i="2" s="1"/>
  <c r="E160" i="2" l="1"/>
  <c r="D160" i="2" s="1"/>
  <c r="C161" i="2" s="1"/>
  <c r="E161" i="2" s="1"/>
  <c r="F161" i="2" l="1"/>
  <c r="D161" i="2" s="1"/>
  <c r="C162" i="2" s="1"/>
  <c r="F162" i="2" s="1"/>
  <c r="E162" i="2" l="1"/>
  <c r="D162" i="2" s="1"/>
  <c r="C163" i="2" s="1"/>
  <c r="E163" i="2" s="1"/>
  <c r="F163" i="2" l="1"/>
  <c r="D163" i="2" s="1"/>
  <c r="C164" i="2" s="1"/>
  <c r="E164" i="2" s="1"/>
  <c r="F164" i="2" l="1"/>
  <c r="D164" i="2" s="1"/>
  <c r="C165" i="2" s="1"/>
  <c r="F165" i="2" s="1"/>
  <c r="E165" i="2" l="1"/>
  <c r="D165" i="2" s="1"/>
  <c r="C166" i="2" s="1"/>
  <c r="F166" i="2" l="1"/>
  <c r="E166" i="2"/>
  <c r="D166" i="2" s="1"/>
  <c r="C167" i="2" s="1"/>
  <c r="E167" i="2" l="1"/>
  <c r="F167" i="2"/>
  <c r="D167" i="2" l="1"/>
  <c r="C168" i="2" s="1"/>
  <c r="E168" i="2" l="1"/>
  <c r="F168" i="2"/>
  <c r="D168" i="2" l="1"/>
  <c r="C169" i="2" s="1"/>
  <c r="E169" i="2" l="1"/>
  <c r="F169" i="2"/>
  <c r="D169" i="2" l="1"/>
  <c r="C170" i="2" s="1"/>
  <c r="F170" i="2" s="1"/>
  <c r="E170" i="2" l="1"/>
  <c r="D170" i="2" s="1"/>
  <c r="C171" i="2" s="1"/>
  <c r="E171" i="2" s="1"/>
  <c r="F171" i="2" l="1"/>
  <c r="D171" i="2" s="1"/>
  <c r="C172" i="2" s="1"/>
  <c r="F172" i="2" s="1"/>
  <c r="E172" i="2" l="1"/>
  <c r="D172" i="2" s="1"/>
  <c r="C173" i="2" s="1"/>
  <c r="E173" i="2" s="1"/>
  <c r="F173" i="2" l="1"/>
  <c r="D173" i="2" s="1"/>
  <c r="C174" i="2" s="1"/>
  <c r="F174" i="2" s="1"/>
  <c r="E174" i="2" l="1"/>
  <c r="D174" i="2" s="1"/>
  <c r="C175" i="2" s="1"/>
  <c r="F175" i="2" s="1"/>
  <c r="E175" i="2" l="1"/>
  <c r="D175" i="2" s="1"/>
  <c r="C176" i="2" s="1"/>
  <c r="E176" i="2" s="1"/>
  <c r="F176" i="2" l="1"/>
  <c r="D176" i="2" s="1"/>
  <c r="C177" i="2" s="1"/>
  <c r="E177" i="2" s="1"/>
  <c r="F177" i="2" l="1"/>
  <c r="D177" i="2" s="1"/>
  <c r="C178" i="2" s="1"/>
  <c r="F178" i="2" l="1"/>
  <c r="E178" i="2"/>
  <c r="D178" i="2" s="1"/>
  <c r="C179" i="2" s="1"/>
  <c r="E179" i="2" s="1"/>
  <c r="F179" i="2" l="1"/>
  <c r="D179" i="2" s="1"/>
  <c r="C180" i="2" s="1"/>
  <c r="E180" i="2" s="1"/>
  <c r="F180" i="2" l="1"/>
  <c r="D180" i="2" s="1"/>
  <c r="C181" i="2" s="1"/>
  <c r="F181" i="2" l="1"/>
  <c r="E181" i="2"/>
  <c r="D181" i="2" l="1"/>
  <c r="C182" i="2" s="1"/>
  <c r="E182" i="2" s="1"/>
  <c r="F182" i="2" l="1"/>
  <c r="D182" i="2" s="1"/>
  <c r="C183" i="2" s="1"/>
  <c r="E183" i="2" s="1"/>
  <c r="F183" i="2" l="1"/>
  <c r="D183" i="2" s="1"/>
  <c r="C184" i="2" s="1"/>
  <c r="F184" i="2" s="1"/>
  <c r="E184" i="2" l="1"/>
  <c r="D184" i="2" s="1"/>
  <c r="C185" i="2" s="1"/>
  <c r="E185" i="2" s="1"/>
  <c r="F185" i="2" l="1"/>
  <c r="D185" i="2" s="1"/>
  <c r="C186" i="2" s="1"/>
  <c r="F186" i="2" s="1"/>
  <c r="E186" i="2" l="1"/>
  <c r="D186" i="2" s="1"/>
  <c r="C187" i="2" s="1"/>
  <c r="F187" i="2" s="1"/>
  <c r="E187" i="2" l="1"/>
  <c r="D187" i="2" s="1"/>
  <c r="C188" i="2" s="1"/>
  <c r="E188" i="2" s="1"/>
  <c r="F188" i="2" l="1"/>
  <c r="D188" i="2" s="1"/>
  <c r="C189" i="2" s="1"/>
  <c r="F189" i="2" s="1"/>
  <c r="E189" i="2" l="1"/>
  <c r="D189" i="2" s="1"/>
  <c r="C190" i="2" s="1"/>
  <c r="F190" i="2" s="1"/>
  <c r="E190" i="2" l="1"/>
  <c r="D190" i="2" s="1"/>
  <c r="C191" i="2" s="1"/>
  <c r="E191" i="2" s="1"/>
  <c r="F191" i="2" l="1"/>
  <c r="D191" i="2" s="1"/>
  <c r="C192" i="2" s="1"/>
  <c r="E192" i="2" s="1"/>
  <c r="F192" i="2" l="1"/>
  <c r="D192" i="2" s="1"/>
  <c r="C193" i="2" s="1"/>
  <c r="E193" i="2" l="1"/>
  <c r="F193" i="2"/>
  <c r="D193" i="2" l="1"/>
  <c r="C194" i="2" s="1"/>
  <c r="E194" i="2" s="1"/>
  <c r="F194" i="2" l="1"/>
  <c r="D194" i="2" s="1"/>
  <c r="C195" i="2" s="1"/>
  <c r="F195" i="2" l="1"/>
  <c r="E195" i="2"/>
  <c r="D195" i="2" s="1"/>
  <c r="C196" i="2" s="1"/>
  <c r="F196" i="2" l="1"/>
  <c r="E196" i="2"/>
  <c r="D196" i="2" s="1"/>
  <c r="C197" i="2" s="1"/>
  <c r="E197" i="2" s="1"/>
  <c r="F197" i="2" l="1"/>
  <c r="D197" i="2" s="1"/>
  <c r="C198" i="2" s="1"/>
  <c r="F198" i="2" l="1"/>
  <c r="E198" i="2"/>
  <c r="D198" i="2" s="1"/>
  <c r="C199" i="2" s="1"/>
  <c r="E199" i="2" s="1"/>
  <c r="F199" i="2" l="1"/>
  <c r="D199" i="2" s="1"/>
  <c r="C200" i="2" s="1"/>
  <c r="F200" i="2" l="1"/>
  <c r="E200" i="2"/>
  <c r="D200" i="2" l="1"/>
  <c r="C201" i="2" s="1"/>
  <c r="F201" i="2" s="1"/>
  <c r="E201" i="2" l="1"/>
  <c r="D201" i="2" s="1"/>
  <c r="C202" i="2" s="1"/>
  <c r="E202" i="2" s="1"/>
  <c r="F202" i="2" l="1"/>
  <c r="D202" i="2" s="1"/>
  <c r="C203" i="2" s="1"/>
  <c r="F203" i="2" s="1"/>
  <c r="E203" i="2" l="1"/>
  <c r="D203" i="2" s="1"/>
  <c r="C204" i="2" s="1"/>
  <c r="F204" i="2" l="1"/>
  <c r="E204" i="2"/>
  <c r="D204" i="2" s="1"/>
  <c r="C205" i="2" s="1"/>
  <c r="F205" i="2" l="1"/>
  <c r="E205" i="2"/>
  <c r="D205" i="2" l="1"/>
  <c r="C206" i="2" s="1"/>
  <c r="E206" i="2" s="1"/>
  <c r="F206" i="2" l="1"/>
  <c r="D206" i="2" s="1"/>
  <c r="C207" i="2" s="1"/>
  <c r="F207" i="2" s="1"/>
  <c r="E207" i="2" l="1"/>
  <c r="D207" i="2" s="1"/>
  <c r="C208" i="2" s="1"/>
  <c r="F208" i="2" s="1"/>
  <c r="E208" i="2" l="1"/>
  <c r="D208" i="2" s="1"/>
  <c r="C209" i="2" s="1"/>
  <c r="F209" i="2" s="1"/>
  <c r="E209" i="2" l="1"/>
  <c r="D209" i="2" s="1"/>
  <c r="C210" i="2" s="1"/>
  <c r="E210" i="2" s="1"/>
  <c r="F210" i="2" l="1"/>
  <c r="D210" i="2" s="1"/>
  <c r="C211" i="2" s="1"/>
  <c r="F211" i="2" s="1"/>
  <c r="E211" i="2" l="1"/>
  <c r="D211" i="2" s="1"/>
  <c r="C212" i="2" s="1"/>
  <c r="E212" i="2" s="1"/>
  <c r="F212" i="2" l="1"/>
  <c r="D212" i="2" s="1"/>
  <c r="C213" i="2" s="1"/>
  <c r="F213" i="2" s="1"/>
  <c r="E213" i="2" l="1"/>
  <c r="D213" i="2" s="1"/>
  <c r="C214" i="2" s="1"/>
  <c r="E214" i="2" s="1"/>
  <c r="F214" i="2" l="1"/>
  <c r="D214" i="2" s="1"/>
  <c r="C215" i="2" s="1"/>
  <c r="F215" i="2" s="1"/>
  <c r="E215" i="2" l="1"/>
  <c r="D215" i="2" s="1"/>
  <c r="C216" i="2" s="1"/>
  <c r="F216" i="2" s="1"/>
  <c r="E216" i="2" l="1"/>
  <c r="D216" i="2" s="1"/>
  <c r="C217" i="2" s="1"/>
  <c r="F217" i="2" s="1"/>
  <c r="E217" i="2" l="1"/>
  <c r="D217" i="2" s="1"/>
  <c r="C218" i="2" s="1"/>
  <c r="E218" i="2" s="1"/>
  <c r="F218" i="2" l="1"/>
  <c r="D218" i="2" s="1"/>
  <c r="C219" i="2" s="1"/>
  <c r="F219" i="2" l="1"/>
  <c r="E219" i="2"/>
  <c r="D219" i="2" s="1"/>
  <c r="C220" i="2" s="1"/>
  <c r="E220" i="2" s="1"/>
  <c r="F220" i="2" l="1"/>
  <c r="D220" i="2" s="1"/>
  <c r="C221" i="2" s="1"/>
  <c r="F221" i="2" s="1"/>
  <c r="E221" i="2" l="1"/>
  <c r="D221" i="2" s="1"/>
  <c r="C222" i="2" s="1"/>
  <c r="E222" i="2" s="1"/>
  <c r="F222" i="2" l="1"/>
  <c r="D222" i="2" s="1"/>
  <c r="C223" i="2" s="1"/>
  <c r="F223" i="2" s="1"/>
  <c r="E223" i="2" l="1"/>
  <c r="D223" i="2" s="1"/>
  <c r="C224" i="2" s="1"/>
  <c r="E224" i="2" s="1"/>
  <c r="F224" i="2" l="1"/>
  <c r="D224" i="2" s="1"/>
  <c r="C225" i="2" s="1"/>
  <c r="F225" i="2" s="1"/>
  <c r="E225" i="2" l="1"/>
  <c r="D225" i="2" s="1"/>
  <c r="C226" i="2" s="1"/>
  <c r="E226" i="2" s="1"/>
  <c r="F226" i="2" l="1"/>
  <c r="D226" i="2" s="1"/>
  <c r="C227" i="2" s="1"/>
  <c r="F227" i="2" s="1"/>
  <c r="E227" i="2" l="1"/>
  <c r="D227" i="2" s="1"/>
  <c r="C228" i="2" s="1"/>
  <c r="E228" i="2" s="1"/>
  <c r="F228" i="2" l="1"/>
  <c r="D228" i="2" s="1"/>
  <c r="C229" i="2" s="1"/>
  <c r="F229" i="2" s="1"/>
  <c r="E229" i="2" l="1"/>
  <c r="D229" i="2" s="1"/>
  <c r="C230" i="2" s="1"/>
  <c r="E230" i="2" s="1"/>
  <c r="F230" i="2" l="1"/>
  <c r="D230" i="2" s="1"/>
  <c r="C231" i="2" s="1"/>
  <c r="F231" i="2" s="1"/>
  <c r="E231" i="2" l="1"/>
  <c r="D231" i="2" s="1"/>
  <c r="C232" i="2" s="1"/>
  <c r="E232" i="2" s="1"/>
  <c r="F232" i="2" l="1"/>
  <c r="D232" i="2" s="1"/>
  <c r="C233" i="2" s="1"/>
  <c r="E233" i="2" l="1"/>
  <c r="F233" i="2"/>
  <c r="D233" i="2" l="1"/>
  <c r="C234" i="2" s="1"/>
  <c r="F234" i="2" l="1"/>
  <c r="E234" i="2"/>
  <c r="D234" i="2" s="1"/>
  <c r="C235" i="2" s="1"/>
  <c r="E235" i="2" s="1"/>
  <c r="F235" i="2" l="1"/>
  <c r="D235" i="2" s="1"/>
  <c r="C236" i="2" s="1"/>
  <c r="E236" i="2" s="1"/>
  <c r="F236" i="2" l="1"/>
  <c r="D236" i="2" s="1"/>
  <c r="C237" i="2" s="1"/>
  <c r="E237" i="2" l="1"/>
  <c r="F237" i="2"/>
  <c r="D237" i="2" l="1"/>
  <c r="C238" i="2" s="1"/>
  <c r="E238" i="2" s="1"/>
  <c r="F238" i="2" l="1"/>
  <c r="D238" i="2" s="1"/>
  <c r="C239" i="2" s="1"/>
  <c r="E239" i="2" s="1"/>
  <c r="F239" i="2" l="1"/>
  <c r="D239" i="2" s="1"/>
  <c r="C240" i="2" s="1"/>
  <c r="F240" i="2" s="1"/>
  <c r="E240" i="2" l="1"/>
  <c r="D240" i="2" s="1"/>
  <c r="C241" i="2" s="1"/>
  <c r="F241" i="2" s="1"/>
  <c r="E241" i="2" l="1"/>
  <c r="D241" i="2" s="1"/>
  <c r="C242" i="2" s="1"/>
  <c r="F242" i="2" s="1"/>
  <c r="E242" i="2" l="1"/>
  <c r="D242" i="2" s="1"/>
  <c r="C243" i="2" s="1"/>
  <c r="F243" i="2" s="1"/>
  <c r="E243" i="2" l="1"/>
  <c r="D243" i="2" s="1"/>
  <c r="C244" i="2" s="1"/>
  <c r="E244" i="2" s="1"/>
  <c r="F244" i="2" l="1"/>
  <c r="D244" i="2" s="1"/>
  <c r="C245" i="2" s="1"/>
  <c r="F245" i="2" s="1"/>
  <c r="E245" i="2" l="1"/>
  <c r="D245" i="2" s="1"/>
  <c r="C246" i="2" s="1"/>
  <c r="E246" i="2" s="1"/>
  <c r="F246" i="2" l="1"/>
  <c r="D246" i="2" s="1"/>
  <c r="C247" i="2" s="1"/>
  <c r="F247" i="2" s="1"/>
  <c r="E247" i="2" l="1"/>
  <c r="D247" i="2" s="1"/>
  <c r="C248" i="2" s="1"/>
  <c r="E248" i="2" s="1"/>
  <c r="F248" i="2" l="1"/>
  <c r="D248" i="2" s="1"/>
  <c r="C249" i="2" s="1"/>
  <c r="E249" i="2" s="1"/>
  <c r="F249" i="2" l="1"/>
  <c r="D249" i="2" s="1"/>
  <c r="C250" i="2" s="1"/>
  <c r="F250" i="2" s="1"/>
  <c r="E250" i="2" l="1"/>
  <c r="D250" i="2" s="1"/>
  <c r="C251" i="2" s="1"/>
  <c r="E251" i="2" s="1"/>
  <c r="F251" i="2" l="1"/>
  <c r="D251" i="2" s="1"/>
  <c r="C252" i="2" s="1"/>
  <c r="E252" i="2" l="1"/>
  <c r="F252" i="2"/>
  <c r="D252" i="2" l="1"/>
  <c r="C253" i="2" s="1"/>
  <c r="F253" i="2" l="1"/>
  <c r="E253" i="2"/>
  <c r="D253" i="2" s="1"/>
  <c r="C254" i="2" s="1"/>
  <c r="E254" i="2" l="1"/>
  <c r="F254" i="2"/>
  <c r="D254" i="2" l="1"/>
  <c r="C255" i="2" s="1"/>
  <c r="E255" i="2" s="1"/>
  <c r="F255" i="2" l="1"/>
  <c r="D255" i="2" s="1"/>
  <c r="C256" i="2" s="1"/>
  <c r="F256" i="2" s="1"/>
  <c r="E256" i="2" l="1"/>
  <c r="D256" i="2" s="1"/>
  <c r="C257" i="2" s="1"/>
  <c r="E257" i="2" s="1"/>
  <c r="F257" i="2" l="1"/>
  <c r="D257" i="2" s="1"/>
  <c r="C258" i="2" s="1"/>
  <c r="E258" i="2" l="1"/>
  <c r="F258" i="2"/>
  <c r="D258" i="2" l="1"/>
  <c r="C259" i="2" s="1"/>
  <c r="E259" i="2" s="1"/>
  <c r="F259" i="2" l="1"/>
  <c r="D259" i="2" s="1"/>
  <c r="C260" i="2" s="1"/>
  <c r="F260" i="2" s="1"/>
  <c r="E260" i="2" l="1"/>
  <c r="D260" i="2" s="1"/>
  <c r="C261" i="2" s="1"/>
  <c r="F261" i="2" s="1"/>
  <c r="E261" i="2" l="1"/>
  <c r="D261" i="2" s="1"/>
  <c r="C262" i="2" s="1"/>
  <c r="F262" i="2" s="1"/>
  <c r="E262" i="2" l="1"/>
  <c r="D262" i="2" s="1"/>
  <c r="C263" i="2" s="1"/>
  <c r="F263" i="2" s="1"/>
  <c r="E263" i="2" l="1"/>
  <c r="D263" i="2" s="1"/>
  <c r="C264" i="2" s="1"/>
  <c r="E264" i="2" s="1"/>
  <c r="F264" i="2" l="1"/>
  <c r="D264" i="2" s="1"/>
  <c r="C265" i="2" s="1"/>
  <c r="E265" i="2" s="1"/>
  <c r="F265" i="2" l="1"/>
  <c r="D265" i="2" s="1"/>
  <c r="C266" i="2" s="1"/>
  <c r="E266" i="2" l="1"/>
  <c r="F266" i="2"/>
  <c r="D266" i="2" l="1"/>
  <c r="C267" i="2" s="1"/>
  <c r="F267" i="2" s="1"/>
  <c r="E267" i="2" l="1"/>
  <c r="D267" i="2" s="1"/>
  <c r="C268" i="2" s="1"/>
  <c r="E268" i="2" s="1"/>
  <c r="F268" i="2" l="1"/>
  <c r="D268" i="2"/>
  <c r="C269" i="2" s="1"/>
  <c r="E269" i="2" s="1"/>
  <c r="F269" i="2" l="1"/>
  <c r="D269" i="2" s="1"/>
  <c r="C270" i="2" s="1"/>
  <c r="E270" i="2" s="1"/>
  <c r="F270" i="2" l="1"/>
  <c r="D270" i="2" s="1"/>
  <c r="C271" i="2" s="1"/>
  <c r="F271" i="2" s="1"/>
  <c r="E271" i="2" l="1"/>
  <c r="D271" i="2" s="1"/>
  <c r="C272" i="2" s="1"/>
  <c r="E272" i="2" s="1"/>
  <c r="F272" i="2" l="1"/>
  <c r="D272" i="2" s="1"/>
  <c r="C273" i="2" s="1"/>
  <c r="E273" i="2" s="1"/>
  <c r="F273" i="2" l="1"/>
  <c r="D273" i="2" s="1"/>
  <c r="C274" i="2" s="1"/>
  <c r="E274" i="2" l="1"/>
  <c r="F274" i="2"/>
  <c r="D274" i="2" l="1"/>
  <c r="C275" i="2" s="1"/>
  <c r="E275" i="2" l="1"/>
  <c r="F275" i="2"/>
  <c r="D275" i="2" l="1"/>
  <c r="C276" i="2" s="1"/>
  <c r="E276" i="2" l="1"/>
  <c r="F276" i="2"/>
  <c r="D276" i="2" l="1"/>
  <c r="C277" i="2" s="1"/>
  <c r="E277" i="2" l="1"/>
  <c r="F277" i="2"/>
  <c r="D277" i="2" l="1"/>
  <c r="C278" i="2" s="1"/>
  <c r="E278" i="2" l="1"/>
  <c r="F278" i="2"/>
  <c r="D278" i="2" l="1"/>
  <c r="C279" i="2" s="1"/>
  <c r="E279" i="2" l="1"/>
  <c r="F279" i="2"/>
  <c r="D279" i="2" l="1"/>
  <c r="C280" i="2" s="1"/>
  <c r="E280" i="2" s="1"/>
  <c r="F280" i="2" l="1"/>
  <c r="D280" i="2" s="1"/>
  <c r="C281" i="2" s="1"/>
  <c r="E281" i="2" l="1"/>
  <c r="F281" i="2"/>
  <c r="D281" i="2" l="1"/>
  <c r="C282" i="2" s="1"/>
  <c r="E282" i="2" l="1"/>
  <c r="F282" i="2"/>
  <c r="D282" i="2" l="1"/>
  <c r="C283" i="2" s="1"/>
  <c r="E283" i="2" s="1"/>
  <c r="F283" i="2" l="1"/>
  <c r="D283" i="2" s="1"/>
  <c r="C284" i="2" s="1"/>
  <c r="E284" i="2" l="1"/>
  <c r="F284" i="2"/>
  <c r="D284" i="2" l="1"/>
  <c r="C285" i="2" s="1"/>
  <c r="E285" i="2" l="1"/>
  <c r="F285" i="2"/>
  <c r="D285" i="2" l="1"/>
  <c r="C286" i="2" s="1"/>
  <c r="E286" i="2" s="1"/>
  <c r="F286" i="2" l="1"/>
  <c r="D286" i="2" s="1"/>
  <c r="C287" i="2" s="1"/>
  <c r="E287" i="2" l="1"/>
  <c r="F287" i="2"/>
  <c r="D287" i="2" l="1"/>
  <c r="C288" i="2" s="1"/>
  <c r="E288" i="2" l="1"/>
  <c r="F288" i="2"/>
  <c r="D288" i="2" l="1"/>
  <c r="C289" i="2" s="1"/>
  <c r="E289" i="2" l="1"/>
  <c r="F289" i="2"/>
  <c r="D289" i="2" l="1"/>
  <c r="C290" i="2" s="1"/>
  <c r="E290" i="2" l="1"/>
  <c r="F290" i="2"/>
  <c r="D290" i="2" l="1"/>
  <c r="C291" i="2" s="1"/>
  <c r="E291" i="2" l="1"/>
  <c r="F291" i="2"/>
  <c r="D291" i="2" l="1"/>
  <c r="C292" i="2" s="1"/>
  <c r="E292" i="2" l="1"/>
  <c r="F292" i="2"/>
  <c r="D292" i="2" l="1"/>
  <c r="C293" i="2" s="1"/>
  <c r="E293" i="2" l="1"/>
  <c r="F293" i="2"/>
  <c r="D293" i="2" l="1"/>
  <c r="C294" i="2" s="1"/>
  <c r="E294" i="2" l="1"/>
  <c r="F294" i="2"/>
  <c r="D294" i="2" l="1"/>
  <c r="C295" i="2" s="1"/>
  <c r="E295" i="2" s="1"/>
  <c r="F295" i="2" l="1"/>
  <c r="D295" i="2" s="1"/>
  <c r="C296" i="2" s="1"/>
  <c r="E296" i="2" s="1"/>
  <c r="F296" i="2" l="1"/>
  <c r="D296" i="2" s="1"/>
  <c r="C297" i="2" s="1"/>
  <c r="E297" i="2" s="1"/>
  <c r="F297" i="2" l="1"/>
  <c r="D297" i="2" s="1"/>
  <c r="C298" i="2" s="1"/>
  <c r="E298" i="2" s="1"/>
  <c r="F298" i="2" l="1"/>
  <c r="D298" i="2" s="1"/>
  <c r="C299" i="2" s="1"/>
  <c r="E299" i="2" l="1"/>
  <c r="F299" i="2"/>
  <c r="D299" i="2" l="1"/>
  <c r="C300" i="2" s="1"/>
  <c r="F300" i="2" s="1"/>
  <c r="E300" i="2" l="1"/>
  <c r="D300" i="2" s="1"/>
  <c r="C301" i="2" s="1"/>
  <c r="F301" i="2" s="1"/>
  <c r="E301" i="2" l="1"/>
  <c r="D301" i="2" s="1"/>
  <c r="C302" i="2" s="1"/>
  <c r="F302" i="2" s="1"/>
  <c r="E302" i="2" l="1"/>
  <c r="D302" i="2" s="1"/>
  <c r="C303" i="2" s="1"/>
  <c r="E303" i="2" l="1"/>
  <c r="F303" i="2"/>
  <c r="D303" i="2" l="1"/>
  <c r="C304" i="2" s="1"/>
  <c r="F304" i="2" l="1"/>
  <c r="E304" i="2"/>
  <c r="D304" i="2" l="1"/>
  <c r="C305" i="2" s="1"/>
  <c r="F305" i="2" l="1"/>
  <c r="E305" i="2"/>
  <c r="D305" i="2" s="1"/>
  <c r="C306" i="2" s="1"/>
  <c r="E306" i="2" l="1"/>
  <c r="F306" i="2"/>
  <c r="D306" i="2" l="1"/>
  <c r="C307" i="2" s="1"/>
  <c r="E307" i="2" s="1"/>
  <c r="F307" i="2" l="1"/>
  <c r="D307" i="2" s="1"/>
  <c r="C308" i="2" s="1"/>
  <c r="F308" i="2" s="1"/>
  <c r="E308" i="2" l="1"/>
  <c r="D308" i="2" s="1"/>
  <c r="C309" i="2" s="1"/>
  <c r="E309" i="2" l="1"/>
  <c r="F309" i="2"/>
  <c r="D309" i="2" l="1"/>
  <c r="C310" i="2" s="1"/>
  <c r="F310" i="2" l="1"/>
  <c r="E310" i="2"/>
  <c r="D310" i="2" s="1"/>
  <c r="C311" i="2" s="1"/>
  <c r="E311" i="2" s="1"/>
  <c r="F311" i="2" l="1"/>
  <c r="D311" i="2" s="1"/>
  <c r="C312" i="2" s="1"/>
  <c r="E312" i="2" l="1"/>
  <c r="F312" i="2"/>
  <c r="D312" i="2" l="1"/>
  <c r="C313" i="2" s="1"/>
  <c r="F313" i="2" s="1"/>
  <c r="E313" i="2" l="1"/>
  <c r="D313" i="2" s="1"/>
  <c r="C314" i="2" s="1"/>
  <c r="F314" i="2" l="1"/>
  <c r="E314" i="2"/>
  <c r="D314" i="2" l="1"/>
  <c r="C315" i="2" s="1"/>
  <c r="E315" i="2" s="1"/>
  <c r="F315" i="2" l="1"/>
  <c r="D315" i="2"/>
  <c r="C316" i="2" s="1"/>
  <c r="E316" i="2" s="1"/>
  <c r="F316" i="2" l="1"/>
  <c r="D316" i="2" s="1"/>
  <c r="C317" i="2" s="1"/>
  <c r="E317" i="2" s="1"/>
  <c r="F317" i="2" l="1"/>
  <c r="D317" i="2" s="1"/>
  <c r="C318" i="2" s="1"/>
  <c r="E318" i="2" s="1"/>
  <c r="F318" i="2" l="1"/>
  <c r="D318" i="2" s="1"/>
  <c r="C319" i="2" s="1"/>
  <c r="F319" i="2" s="1"/>
  <c r="E319" i="2" l="1"/>
  <c r="D319" i="2" s="1"/>
  <c r="C320" i="2" s="1"/>
  <c r="F320" i="2" l="1"/>
  <c r="E320" i="2"/>
  <c r="D320" i="2" s="1"/>
  <c r="C321" i="2" s="1"/>
  <c r="E321" i="2" l="1"/>
  <c r="F321" i="2"/>
  <c r="D321" i="2" l="1"/>
  <c r="C322" i="2" s="1"/>
  <c r="F322" i="2" s="1"/>
  <c r="E322" i="2" l="1"/>
  <c r="D322" i="2" s="1"/>
  <c r="C323" i="2" s="1"/>
  <c r="E323" i="2" l="1"/>
  <c r="F323" i="2"/>
  <c r="D323" i="2" l="1"/>
  <c r="C324" i="2" s="1"/>
  <c r="F324" i="2" s="1"/>
  <c r="E324" i="2" l="1"/>
  <c r="D324" i="2" s="1"/>
  <c r="C325" i="2" s="1"/>
  <c r="F325" i="2" s="1"/>
  <c r="E325" i="2" l="1"/>
  <c r="D325" i="2" s="1"/>
  <c r="C326" i="2" s="1"/>
  <c r="F326" i="2" s="1"/>
  <c r="E326" i="2" l="1"/>
  <c r="D326" i="2" s="1"/>
  <c r="C327" i="2" s="1"/>
  <c r="E327" i="2" s="1"/>
  <c r="F327" i="2" l="1"/>
  <c r="D327" i="2" s="1"/>
  <c r="C328" i="2" s="1"/>
  <c r="E328" i="2" l="1"/>
  <c r="F328" i="2"/>
  <c r="D328" i="2" l="1"/>
  <c r="C329" i="2" s="1"/>
  <c r="F329" i="2" s="1"/>
  <c r="E329" i="2" l="1"/>
  <c r="D329" i="2" s="1"/>
  <c r="C330" i="2" s="1"/>
  <c r="F330" i="2" s="1"/>
  <c r="E330" i="2" l="1"/>
  <c r="D330" i="2" s="1"/>
  <c r="C331" i="2" s="1"/>
  <c r="F331" i="2" s="1"/>
  <c r="E331" i="2" l="1"/>
  <c r="D331" i="2" s="1"/>
  <c r="C332" i="2" s="1"/>
  <c r="F332" i="2" s="1"/>
  <c r="E332" i="2" l="1"/>
  <c r="D332" i="2" s="1"/>
  <c r="C333" i="2" s="1"/>
  <c r="E333" i="2" s="1"/>
  <c r="F333" i="2" l="1"/>
  <c r="D333" i="2" s="1"/>
  <c r="C334" i="2" s="1"/>
  <c r="E334" i="2" s="1"/>
  <c r="F334" i="2" l="1"/>
  <c r="D334" i="2"/>
  <c r="C335" i="2" s="1"/>
  <c r="F335" i="2" s="1"/>
  <c r="E335" i="2" l="1"/>
  <c r="D335" i="2" s="1"/>
  <c r="C336" i="2" l="1"/>
  <c r="E336" i="2" l="1"/>
  <c r="F336" i="2"/>
  <c r="D336" i="2" l="1"/>
  <c r="C337" i="2"/>
  <c r="E337" i="2" l="1"/>
  <c r="F337" i="2"/>
  <c r="D337" i="2" l="1"/>
  <c r="C338" i="2" l="1"/>
  <c r="E338" i="2" l="1"/>
  <c r="F338" i="2"/>
  <c r="D338" i="2" l="1"/>
  <c r="C339" i="2" l="1"/>
  <c r="E339" i="2" l="1"/>
  <c r="F339" i="2"/>
  <c r="D339" i="2" l="1"/>
  <c r="C340" i="2" l="1"/>
  <c r="F340" i="2" l="1"/>
  <c r="E340" i="2"/>
  <c r="D340" i="2" s="1"/>
  <c r="C341" i="2"/>
  <c r="F341" i="2" s="1"/>
  <c r="E341" i="2" l="1"/>
  <c r="D341" i="2" s="1"/>
  <c r="C342" i="2"/>
  <c r="F342" i="2" s="1"/>
  <c r="E342" i="2" l="1"/>
  <c r="D342" i="2" s="1"/>
  <c r="C343" i="2"/>
  <c r="F343" i="2" s="1"/>
  <c r="E343" i="2" l="1"/>
  <c r="D343" i="2" s="1"/>
  <c r="C344" i="2"/>
  <c r="F344" i="2" s="1"/>
  <c r="E344" i="2" l="1"/>
  <c r="D344" i="2" s="1"/>
  <c r="C345" i="2"/>
  <c r="F345" i="2" s="1"/>
  <c r="E345" i="2" l="1"/>
  <c r="D345" i="2" s="1"/>
  <c r="C346" i="2"/>
  <c r="F346" i="2" l="1"/>
  <c r="E346" i="2"/>
  <c r="D346" i="2" s="1"/>
  <c r="C347" i="2"/>
  <c r="E347" i="2" l="1"/>
  <c r="C348" i="2"/>
  <c r="F347" i="2"/>
  <c r="D347" i="2" l="1"/>
  <c r="E348" i="2"/>
  <c r="C349" i="2"/>
  <c r="F348" i="2"/>
  <c r="F349" i="2" l="1"/>
  <c r="D348" i="2"/>
  <c r="E349" i="2"/>
  <c r="C350" i="2"/>
  <c r="D349" i="2" l="1"/>
  <c r="E350" i="2"/>
  <c r="C351" i="2"/>
  <c r="F350" i="2"/>
  <c r="D350" i="2" l="1"/>
  <c r="E351" i="2"/>
  <c r="C352" i="2"/>
  <c r="F351" i="2"/>
  <c r="D351" i="2" l="1"/>
  <c r="E352" i="2"/>
  <c r="C353" i="2"/>
  <c r="F352" i="2"/>
  <c r="E353" i="2" l="1"/>
  <c r="C354" i="2"/>
  <c r="F353" i="2"/>
  <c r="D352" i="2"/>
  <c r="F354" i="2" l="1"/>
  <c r="D353" i="2"/>
  <c r="E354" i="2"/>
  <c r="C355" i="2"/>
  <c r="F355" i="2" l="1"/>
  <c r="D354" i="2"/>
  <c r="E355" i="2"/>
  <c r="D355" i="2" s="1"/>
  <c r="C356" i="2"/>
  <c r="F356" i="2" l="1"/>
  <c r="E356" i="2"/>
  <c r="D356" i="2" s="1"/>
  <c r="C357" i="2"/>
  <c r="F357" i="2" l="1"/>
  <c r="E357" i="2"/>
  <c r="D357" i="2" s="1"/>
  <c r="C358" i="2"/>
  <c r="F358" i="2" s="1"/>
  <c r="E358" i="2" l="1"/>
  <c r="D358" i="2" s="1"/>
  <c r="C359" i="2"/>
  <c r="F359" i="2" s="1"/>
  <c r="E359" i="2" l="1"/>
  <c r="D359" i="2" s="1"/>
  <c r="C360" i="2"/>
  <c r="F360" i="2" s="1"/>
  <c r="E360" i="2" l="1"/>
  <c r="D360" i="2" s="1"/>
  <c r="C361" i="2" s="1"/>
  <c r="F361" i="2" s="1"/>
  <c r="E361" i="2" l="1"/>
  <c r="D361" i="2" s="1"/>
  <c r="C362" i="2" s="1"/>
  <c r="E362" i="2" l="1"/>
  <c r="F362" i="2"/>
  <c r="D362" i="2" l="1"/>
</calcChain>
</file>

<file path=xl/sharedStrings.xml><?xml version="1.0" encoding="utf-8"?>
<sst xmlns="http://schemas.openxmlformats.org/spreadsheetml/2006/main" count="37" uniqueCount="36">
  <si>
    <t>Process</t>
  </si>
  <si>
    <t>Controller</t>
  </si>
  <si>
    <t>Time</t>
  </si>
  <si>
    <t>SP</t>
  </si>
  <si>
    <t>PV</t>
  </si>
  <si>
    <t>OP</t>
  </si>
  <si>
    <t>I</t>
  </si>
  <si>
    <t>D</t>
  </si>
  <si>
    <t>Process Type</t>
  </si>
  <si>
    <t>Response Type</t>
  </si>
  <si>
    <t>Derivative Filter time (sec)</t>
  </si>
  <si>
    <t>Plot Time</t>
  </si>
  <si>
    <t>PV Min</t>
  </si>
  <si>
    <t>PV Max</t>
  </si>
  <si>
    <t>OP Min</t>
  </si>
  <si>
    <t>OP Max</t>
  </si>
  <si>
    <t>on Error</t>
  </si>
  <si>
    <t>Controller Type</t>
  </si>
  <si>
    <t>Cells filled with this colour have drop down choices</t>
  </si>
  <si>
    <t>Make entries in cells filled with this colour</t>
  </si>
  <si>
    <t>Tag/Desc</t>
  </si>
  <si>
    <t>View Options</t>
  </si>
  <si>
    <t>FIRST ORDER</t>
  </si>
  <si>
    <t>Lag (sec)</t>
  </si>
  <si>
    <t>Delay (sec)</t>
  </si>
  <si>
    <t>Derivative Time (sec)</t>
  </si>
  <si>
    <t>IDEAL</t>
  </si>
  <si>
    <t>Gain</t>
  </si>
  <si>
    <t>Tuning</t>
  </si>
  <si>
    <t>PID LOOP SIMULATOR : DEMO VERSION</t>
  </si>
  <si>
    <t>Gain (∆PV/∆OP)</t>
  </si>
  <si>
    <t>FIC140 FLOW CONTROLLER</t>
  </si>
  <si>
    <t>3 mins</t>
  </si>
  <si>
    <t>Integral Time (min)</t>
  </si>
  <si>
    <t>on PV</t>
  </si>
  <si>
    <t>Manual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</si>
</sst>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 applyProtection="1"/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6" borderId="4" xfId="0" applyFill="1" applyBorder="1" applyProtection="1">
      <protection locked="0"/>
    </xf>
    <xf numFmtId="0" fontId="0" fillId="4" borderId="2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0" fillId="6" borderId="13" xfId="0" applyFill="1" applyBorder="1" applyAlignment="1" applyProtection="1"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0" borderId="0" xfId="0" quotePrefix="1"/>
    <xf numFmtId="21" fontId="0" fillId="7" borderId="0" xfId="0" applyNumberFormat="1" applyFill="1"/>
    <xf numFmtId="0" fontId="0" fillId="7" borderId="0" xfId="0" applyFill="1"/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2" fillId="6" borderId="1" xfId="0" applyFont="1" applyFill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left"/>
    </xf>
    <xf numFmtId="0" fontId="0" fillId="0" borderId="19" xfId="0" applyFont="1" applyFill="1" applyBorder="1" applyAlignment="1">
      <alignment horizontal="center" vertical="top"/>
    </xf>
    <xf numFmtId="0" fontId="0" fillId="0" borderId="20" xfId="0" applyFont="1" applyFill="1" applyBorder="1" applyAlignment="1">
      <alignment horizontal="center" vertical="top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1"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SP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[0]!PlotX</c:f>
              <c:numCache>
                <c:formatCode>h:mm:ss</c:formatCode>
                <c:ptCount val="241"/>
                <c:pt idx="0">
                  <c:v>0.99930555555555556</c:v>
                </c:pt>
                <c:pt idx="1">
                  <c:v>0.9993171296296296</c:v>
                </c:pt>
                <c:pt idx="2">
                  <c:v>0.99932870370370397</c:v>
                </c:pt>
                <c:pt idx="3">
                  <c:v>0.99934027777777801</c:v>
                </c:pt>
                <c:pt idx="4">
                  <c:v>0.99935185185185205</c:v>
                </c:pt>
                <c:pt idx="5">
                  <c:v>0.99936342592592597</c:v>
                </c:pt>
                <c:pt idx="6">
                  <c:v>0.99937500000000001</c:v>
                </c:pt>
                <c:pt idx="7">
                  <c:v>0.99938657407407405</c:v>
                </c:pt>
                <c:pt idx="8">
                  <c:v>0.99939814814814798</c:v>
                </c:pt>
                <c:pt idx="9">
                  <c:v>0.99940972222222202</c:v>
                </c:pt>
                <c:pt idx="10">
                  <c:v>0.99942129629629595</c:v>
                </c:pt>
                <c:pt idx="11">
                  <c:v>0.99943287037036999</c:v>
                </c:pt>
                <c:pt idx="12">
                  <c:v>0.99944444444444402</c:v>
                </c:pt>
                <c:pt idx="13">
                  <c:v>0.99945601851851795</c:v>
                </c:pt>
                <c:pt idx="14">
                  <c:v>0.99946759259259199</c:v>
                </c:pt>
                <c:pt idx="15">
                  <c:v>0.99947916666666603</c:v>
                </c:pt>
                <c:pt idx="16">
                  <c:v>0.99949074074073996</c:v>
                </c:pt>
                <c:pt idx="17">
                  <c:v>0.999502314814814</c:v>
                </c:pt>
                <c:pt idx="18">
                  <c:v>0.99951388888888804</c:v>
                </c:pt>
                <c:pt idx="19">
                  <c:v>0.99952546296296196</c:v>
                </c:pt>
                <c:pt idx="20">
                  <c:v>0.999537037037036</c:v>
                </c:pt>
                <c:pt idx="21">
                  <c:v>0.99954861111111004</c:v>
                </c:pt>
                <c:pt idx="22">
                  <c:v>0.99956018518518397</c:v>
                </c:pt>
                <c:pt idx="23">
                  <c:v>0.99957175925925801</c:v>
                </c:pt>
                <c:pt idx="24">
                  <c:v>0.99958333333333205</c:v>
                </c:pt>
                <c:pt idx="25">
                  <c:v>0.99959490740740697</c:v>
                </c:pt>
                <c:pt idx="26">
                  <c:v>0.99960648148148101</c:v>
                </c:pt>
                <c:pt idx="27">
                  <c:v>0.99961805555555505</c:v>
                </c:pt>
                <c:pt idx="28">
                  <c:v>0.99962962962962898</c:v>
                </c:pt>
                <c:pt idx="29">
                  <c:v>0.99964120370370302</c:v>
                </c:pt>
                <c:pt idx="30">
                  <c:v>0.99965277777777695</c:v>
                </c:pt>
                <c:pt idx="31">
                  <c:v>0.99966435185185099</c:v>
                </c:pt>
                <c:pt idx="32">
                  <c:v>0.99967592592592502</c:v>
                </c:pt>
                <c:pt idx="33">
                  <c:v>0.99968749999999895</c:v>
                </c:pt>
                <c:pt idx="34">
                  <c:v>0.99969907407407299</c:v>
                </c:pt>
                <c:pt idx="35">
                  <c:v>0.99971064814814703</c:v>
                </c:pt>
                <c:pt idx="36">
                  <c:v>0.99972222222222096</c:v>
                </c:pt>
                <c:pt idx="37">
                  <c:v>0.999733796296295</c:v>
                </c:pt>
                <c:pt idx="38">
                  <c:v>0.99974537037036904</c:v>
                </c:pt>
                <c:pt idx="39">
                  <c:v>0.99975694444444296</c:v>
                </c:pt>
                <c:pt idx="40">
                  <c:v>0.999768518518517</c:v>
                </c:pt>
                <c:pt idx="41">
                  <c:v>0.99978009259259104</c:v>
                </c:pt>
                <c:pt idx="42">
                  <c:v>0.99979166666666497</c:v>
                </c:pt>
                <c:pt idx="43">
                  <c:v>0.99980324074073901</c:v>
                </c:pt>
                <c:pt idx="44">
                  <c:v>0.99981481481481305</c:v>
                </c:pt>
                <c:pt idx="45">
                  <c:v>0.99982638888888697</c:v>
                </c:pt>
                <c:pt idx="46">
                  <c:v>0.99983796296296101</c:v>
                </c:pt>
                <c:pt idx="47">
                  <c:v>0.99984953703703505</c:v>
                </c:pt>
                <c:pt idx="48">
                  <c:v>0.99986111111110898</c:v>
                </c:pt>
                <c:pt idx="49">
                  <c:v>0.99987268518518302</c:v>
                </c:pt>
                <c:pt idx="50">
                  <c:v>0.99988425925925795</c:v>
                </c:pt>
                <c:pt idx="51">
                  <c:v>0.99989583333333198</c:v>
                </c:pt>
                <c:pt idx="52">
                  <c:v>0.99990740740740602</c:v>
                </c:pt>
                <c:pt idx="53">
                  <c:v>0.99991898148147995</c:v>
                </c:pt>
                <c:pt idx="54">
                  <c:v>0.99993055555555399</c:v>
                </c:pt>
                <c:pt idx="55">
                  <c:v>0.99994212962962803</c:v>
                </c:pt>
                <c:pt idx="56">
                  <c:v>0.99995370370370196</c:v>
                </c:pt>
                <c:pt idx="57">
                  <c:v>0.999965277777776</c:v>
                </c:pt>
                <c:pt idx="58">
                  <c:v>0.99997685185185003</c:v>
                </c:pt>
                <c:pt idx="59">
                  <c:v>0.99998842592592396</c:v>
                </c:pt>
                <c:pt idx="60">
                  <c:v>0.999999999999998</c:v>
                </c:pt>
                <c:pt idx="61">
                  <c:v>1.00001157407407</c:v>
                </c:pt>
                <c:pt idx="62">
                  <c:v>1.0000231481481501</c:v>
                </c:pt>
                <c:pt idx="63">
                  <c:v>1.0000347222222199</c:v>
                </c:pt>
                <c:pt idx="64">
                  <c:v>1.0000462962962899</c:v>
                </c:pt>
                <c:pt idx="65">
                  <c:v>1.00005787037037</c:v>
                </c:pt>
                <c:pt idx="66">
                  <c:v>1.00006944444444</c:v>
                </c:pt>
                <c:pt idx="67">
                  <c:v>1.00008101851852</c:v>
                </c:pt>
                <c:pt idx="68">
                  <c:v>1.0000925925925901</c:v>
                </c:pt>
                <c:pt idx="69">
                  <c:v>1.0001041666666599</c:v>
                </c:pt>
                <c:pt idx="70">
                  <c:v>1.0001157407407399</c:v>
                </c:pt>
                <c:pt idx="71">
                  <c:v>1.00012731481481</c:v>
                </c:pt>
                <c:pt idx="72">
                  <c:v>1.00013888888889</c:v>
                </c:pt>
                <c:pt idx="73">
                  <c:v>1.0001504629629601</c:v>
                </c:pt>
                <c:pt idx="74">
                  <c:v>1.0001620370370301</c:v>
                </c:pt>
                <c:pt idx="75">
                  <c:v>1.0001736111111099</c:v>
                </c:pt>
                <c:pt idx="76">
                  <c:v>1.00018518518518</c:v>
                </c:pt>
                <c:pt idx="77">
                  <c:v>1.00019675925926</c:v>
                </c:pt>
                <c:pt idx="78">
                  <c:v>1.00020833333333</c:v>
                </c:pt>
                <c:pt idx="79">
                  <c:v>1.0002199074074001</c:v>
                </c:pt>
                <c:pt idx="80">
                  <c:v>1.0002314814814799</c:v>
                </c:pt>
                <c:pt idx="81">
                  <c:v>1.0002430555555499</c:v>
                </c:pt>
                <c:pt idx="82">
                  <c:v>1.00025462962963</c:v>
                </c:pt>
                <c:pt idx="83">
                  <c:v>1.0002662037037</c:v>
                </c:pt>
                <c:pt idx="84">
                  <c:v>1.00027777777777</c:v>
                </c:pt>
                <c:pt idx="85">
                  <c:v>1.0002893518518501</c:v>
                </c:pt>
                <c:pt idx="86">
                  <c:v>1.0003009259259199</c:v>
                </c:pt>
                <c:pt idx="87">
                  <c:v>1.0003124999999999</c:v>
                </c:pt>
                <c:pt idx="88">
                  <c:v>1.00032407407407</c:v>
                </c:pt>
                <c:pt idx="89">
                  <c:v>1.00033564814815</c:v>
                </c:pt>
                <c:pt idx="90">
                  <c:v>1.0003472222222201</c:v>
                </c:pt>
                <c:pt idx="91">
                  <c:v>1.0003587962962901</c:v>
                </c:pt>
                <c:pt idx="92">
                  <c:v>1.0003703703703699</c:v>
                </c:pt>
                <c:pt idx="93">
                  <c:v>1.00038194444444</c:v>
                </c:pt>
                <c:pt idx="94">
                  <c:v>1.00039351851852</c:v>
                </c:pt>
                <c:pt idx="95">
                  <c:v>1.00040509259259</c:v>
                </c:pt>
                <c:pt idx="96">
                  <c:v>1.0004166666666601</c:v>
                </c:pt>
                <c:pt idx="97">
                  <c:v>1.0004282407407401</c:v>
                </c:pt>
                <c:pt idx="98">
                  <c:v>1.0004398148148099</c:v>
                </c:pt>
                <c:pt idx="99">
                  <c:v>1.00045138888889</c:v>
                </c:pt>
                <c:pt idx="100">
                  <c:v>1.00046296296296</c:v>
                </c:pt>
                <c:pt idx="101">
                  <c:v>1.00047453703703</c:v>
                </c:pt>
                <c:pt idx="102">
                  <c:v>1.0004861111111101</c:v>
                </c:pt>
                <c:pt idx="103">
                  <c:v>1.0004976851851799</c:v>
                </c:pt>
                <c:pt idx="104">
                  <c:v>1.0005092592592599</c:v>
                </c:pt>
                <c:pt idx="105">
                  <c:v>1.00052083333333</c:v>
                </c:pt>
                <c:pt idx="106">
                  <c:v>1.0005324074074</c:v>
                </c:pt>
                <c:pt idx="107">
                  <c:v>1.00054398148148</c:v>
                </c:pt>
                <c:pt idx="108">
                  <c:v>1.0005555555555501</c:v>
                </c:pt>
                <c:pt idx="109">
                  <c:v>1.0005671296296299</c:v>
                </c:pt>
                <c:pt idx="110">
                  <c:v>1.0005787037036999</c:v>
                </c:pt>
                <c:pt idx="111">
                  <c:v>1.00059027777777</c:v>
                </c:pt>
                <c:pt idx="112">
                  <c:v>1.00060185185185</c:v>
                </c:pt>
                <c:pt idx="113">
                  <c:v>1.0006134259259201</c:v>
                </c:pt>
                <c:pt idx="114">
                  <c:v>1.0006250000000001</c:v>
                </c:pt>
                <c:pt idx="115">
                  <c:v>1.0006365740740699</c:v>
                </c:pt>
                <c:pt idx="116">
                  <c:v>1.00064814814814</c:v>
                </c:pt>
                <c:pt idx="117">
                  <c:v>1.00065972222222</c:v>
                </c:pt>
                <c:pt idx="118">
                  <c:v>1.00067129629629</c:v>
                </c:pt>
                <c:pt idx="119">
                  <c:v>1.0006828703703701</c:v>
                </c:pt>
                <c:pt idx="120">
                  <c:v>1.0006944444444399</c:v>
                </c:pt>
                <c:pt idx="121">
                  <c:v>1.0007060185185099</c:v>
                </c:pt>
                <c:pt idx="122">
                  <c:v>1.00071759259259</c:v>
                </c:pt>
                <c:pt idx="123">
                  <c:v>1.00072916666666</c:v>
                </c:pt>
                <c:pt idx="124">
                  <c:v>1.00074074074074</c:v>
                </c:pt>
                <c:pt idx="125">
                  <c:v>1.0007523148148101</c:v>
                </c:pt>
                <c:pt idx="126">
                  <c:v>1.0007638888888799</c:v>
                </c:pt>
                <c:pt idx="127">
                  <c:v>1.0007754629629599</c:v>
                </c:pt>
                <c:pt idx="128">
                  <c:v>1.00078703703703</c:v>
                </c:pt>
                <c:pt idx="129">
                  <c:v>1.00079861111111</c:v>
                </c:pt>
                <c:pt idx="130">
                  <c:v>1.0008101851851801</c:v>
                </c:pt>
                <c:pt idx="131">
                  <c:v>1.0008217592592501</c:v>
                </c:pt>
                <c:pt idx="132">
                  <c:v>1.0008333333333299</c:v>
                </c:pt>
                <c:pt idx="133">
                  <c:v>1.0008449074074</c:v>
                </c:pt>
                <c:pt idx="134">
                  <c:v>1.00085648148148</c:v>
                </c:pt>
                <c:pt idx="135">
                  <c:v>1.00086805555555</c:v>
                </c:pt>
                <c:pt idx="136">
                  <c:v>1.0008796296296201</c:v>
                </c:pt>
                <c:pt idx="137">
                  <c:v>1.0008912037037001</c:v>
                </c:pt>
                <c:pt idx="138">
                  <c:v>1.0009027777777699</c:v>
                </c:pt>
                <c:pt idx="139">
                  <c:v>1.00091435185185</c:v>
                </c:pt>
                <c:pt idx="140">
                  <c:v>1.00092592592592</c:v>
                </c:pt>
                <c:pt idx="141">
                  <c:v>1.00093749999999</c:v>
                </c:pt>
                <c:pt idx="142">
                  <c:v>1.0009490740740701</c:v>
                </c:pt>
                <c:pt idx="143">
                  <c:v>1.0009606481481399</c:v>
                </c:pt>
                <c:pt idx="144">
                  <c:v>1.0009722222222199</c:v>
                </c:pt>
                <c:pt idx="145">
                  <c:v>1.00098379629629</c:v>
                </c:pt>
                <c:pt idx="146">
                  <c:v>1.00099537037037</c:v>
                </c:pt>
                <c:pt idx="147">
                  <c:v>1.00100694444444</c:v>
                </c:pt>
                <c:pt idx="148">
                  <c:v>1.0010185185185101</c:v>
                </c:pt>
                <c:pt idx="149">
                  <c:v>1.0010300925925899</c:v>
                </c:pt>
                <c:pt idx="150">
                  <c:v>1.0010416666666599</c:v>
                </c:pt>
                <c:pt idx="151">
                  <c:v>1.00105324074074</c:v>
                </c:pt>
                <c:pt idx="152">
                  <c:v>1.00106481481481</c:v>
                </c:pt>
                <c:pt idx="153">
                  <c:v>1.0010763888888801</c:v>
                </c:pt>
                <c:pt idx="154">
                  <c:v>1.0010879629629601</c:v>
                </c:pt>
                <c:pt idx="155">
                  <c:v>1.0010995370370299</c:v>
                </c:pt>
                <c:pt idx="156">
                  <c:v>1.00111111111111</c:v>
                </c:pt>
                <c:pt idx="157">
                  <c:v>1.00112268518518</c:v>
                </c:pt>
                <c:pt idx="158">
                  <c:v>1.00113425925925</c:v>
                </c:pt>
                <c:pt idx="159">
                  <c:v>1.0011458333333301</c:v>
                </c:pt>
                <c:pt idx="160">
                  <c:v>1.0011574074073999</c:v>
                </c:pt>
                <c:pt idx="161">
                  <c:v>1.0011689814814799</c:v>
                </c:pt>
                <c:pt idx="162">
                  <c:v>1.00118055555555</c:v>
                </c:pt>
                <c:pt idx="163">
                  <c:v>1.00119212962962</c:v>
                </c:pt>
                <c:pt idx="164">
                  <c:v>1.0012037037037</c:v>
                </c:pt>
                <c:pt idx="165">
                  <c:v>1.0012152777777701</c:v>
                </c:pt>
                <c:pt idx="166">
                  <c:v>1.0012268518518499</c:v>
                </c:pt>
                <c:pt idx="167">
                  <c:v>1.0012384259259199</c:v>
                </c:pt>
                <c:pt idx="168">
                  <c:v>1.00124999999999</c:v>
                </c:pt>
                <c:pt idx="169">
                  <c:v>1.00126157407407</c:v>
                </c:pt>
                <c:pt idx="170">
                  <c:v>1.0012731481481401</c:v>
                </c:pt>
                <c:pt idx="171">
                  <c:v>1.0012847222222201</c:v>
                </c:pt>
                <c:pt idx="172">
                  <c:v>1.0012962962962899</c:v>
                </c:pt>
                <c:pt idx="173">
                  <c:v>1.00130787037036</c:v>
                </c:pt>
                <c:pt idx="174">
                  <c:v>1.00131944444444</c:v>
                </c:pt>
                <c:pt idx="175">
                  <c:v>1.00133101851851</c:v>
                </c:pt>
                <c:pt idx="176">
                  <c:v>1.0013425925925901</c:v>
                </c:pt>
                <c:pt idx="177">
                  <c:v>1.0013541666666601</c:v>
                </c:pt>
                <c:pt idx="178">
                  <c:v>1.0013657407407299</c:v>
                </c:pt>
                <c:pt idx="179">
                  <c:v>1.00137731481481</c:v>
                </c:pt>
                <c:pt idx="180">
                  <c:v>1.00138888888888</c:v>
                </c:pt>
                <c:pt idx="181">
                  <c:v>1.00140046296296</c:v>
                </c:pt>
                <c:pt idx="182">
                  <c:v>1.0014120370370301</c:v>
                </c:pt>
                <c:pt idx="183">
                  <c:v>1.0014236111110999</c:v>
                </c:pt>
                <c:pt idx="184">
                  <c:v>1.0014351851851799</c:v>
                </c:pt>
                <c:pt idx="185">
                  <c:v>1.00144675925925</c:v>
                </c:pt>
                <c:pt idx="186">
                  <c:v>1.00145833333333</c:v>
                </c:pt>
                <c:pt idx="187">
                  <c:v>1.0014699074074001</c:v>
                </c:pt>
                <c:pt idx="188">
                  <c:v>1.0014814814814701</c:v>
                </c:pt>
                <c:pt idx="189">
                  <c:v>1.0014930555555499</c:v>
                </c:pt>
                <c:pt idx="190">
                  <c:v>1.0015046296296199</c:v>
                </c:pt>
                <c:pt idx="191">
                  <c:v>1.0015162037037</c:v>
                </c:pt>
                <c:pt idx="192">
                  <c:v>1.00152777777777</c:v>
                </c:pt>
                <c:pt idx="193">
                  <c:v>1.0015393518518401</c:v>
                </c:pt>
                <c:pt idx="194">
                  <c:v>1.0015509259259201</c:v>
                </c:pt>
                <c:pt idx="195">
                  <c:v>1.0015624999999899</c:v>
                </c:pt>
                <c:pt idx="196">
                  <c:v>1.00157407407407</c:v>
                </c:pt>
                <c:pt idx="197">
                  <c:v>1.00158564814814</c:v>
                </c:pt>
                <c:pt idx="198">
                  <c:v>1.00159722222222</c:v>
                </c:pt>
                <c:pt idx="199">
                  <c:v>1.0016087962962901</c:v>
                </c:pt>
                <c:pt idx="200">
                  <c:v>1.0016203703703599</c:v>
                </c:pt>
                <c:pt idx="201">
                  <c:v>1.0016319444444399</c:v>
                </c:pt>
                <c:pt idx="202">
                  <c:v>1.00164351851851</c:v>
                </c:pt>
                <c:pt idx="203">
                  <c:v>1.00165509259259</c:v>
                </c:pt>
                <c:pt idx="204">
                  <c:v>1.00166666666666</c:v>
                </c:pt>
                <c:pt idx="205">
                  <c:v>1.0016782407407301</c:v>
                </c:pt>
                <c:pt idx="206">
                  <c:v>1.0016898148148099</c:v>
                </c:pt>
                <c:pt idx="207">
                  <c:v>1.0017013888888799</c:v>
                </c:pt>
                <c:pt idx="208">
                  <c:v>1.00171296296296</c:v>
                </c:pt>
                <c:pt idx="209">
                  <c:v>1.00172453703703</c:v>
                </c:pt>
                <c:pt idx="210">
                  <c:v>1.0017361111111001</c:v>
                </c:pt>
                <c:pt idx="211">
                  <c:v>1.0017476851851801</c:v>
                </c:pt>
                <c:pt idx="212">
                  <c:v>1.0017592592592499</c:v>
                </c:pt>
                <c:pt idx="213">
                  <c:v>1.0017708333333299</c:v>
                </c:pt>
                <c:pt idx="214">
                  <c:v>1.0017824074074</c:v>
                </c:pt>
                <c:pt idx="215">
                  <c:v>1.00179398148147</c:v>
                </c:pt>
                <c:pt idx="216">
                  <c:v>1.0018055555555501</c:v>
                </c:pt>
                <c:pt idx="217">
                  <c:v>1.0018171296296201</c:v>
                </c:pt>
                <c:pt idx="218">
                  <c:v>1.0018287037036999</c:v>
                </c:pt>
                <c:pt idx="219">
                  <c:v>1.00184027777777</c:v>
                </c:pt>
                <c:pt idx="220">
                  <c:v>1.00185185185184</c:v>
                </c:pt>
                <c:pt idx="221">
                  <c:v>1.00186342592592</c:v>
                </c:pt>
                <c:pt idx="222">
                  <c:v>1.0018749999999901</c:v>
                </c:pt>
                <c:pt idx="223">
                  <c:v>1.0018865740740699</c:v>
                </c:pt>
                <c:pt idx="224">
                  <c:v>1.0018981481481399</c:v>
                </c:pt>
                <c:pt idx="225">
                  <c:v>1.00190972222221</c:v>
                </c:pt>
                <c:pt idx="226">
                  <c:v>1.00192129629629</c:v>
                </c:pt>
                <c:pt idx="227">
                  <c:v>1.0019328703703601</c:v>
                </c:pt>
                <c:pt idx="228">
                  <c:v>1.0019444444444401</c:v>
                </c:pt>
                <c:pt idx="229">
                  <c:v>1.0019560185185099</c:v>
                </c:pt>
                <c:pt idx="230">
                  <c:v>1.0019675925925799</c:v>
                </c:pt>
                <c:pt idx="231">
                  <c:v>1.00197916666666</c:v>
                </c:pt>
                <c:pt idx="232">
                  <c:v>1.00199074074073</c:v>
                </c:pt>
                <c:pt idx="233">
                  <c:v>1.0020023148148101</c:v>
                </c:pt>
                <c:pt idx="234">
                  <c:v>1.0020138888888801</c:v>
                </c:pt>
                <c:pt idx="235">
                  <c:v>1.0020254629629499</c:v>
                </c:pt>
                <c:pt idx="236">
                  <c:v>1.00203703703703</c:v>
                </c:pt>
                <c:pt idx="237">
                  <c:v>1.0020486111111</c:v>
                </c:pt>
                <c:pt idx="238">
                  <c:v>1.00206018518518</c:v>
                </c:pt>
                <c:pt idx="239">
                  <c:v>1.0020717592592501</c:v>
                </c:pt>
                <c:pt idx="240">
                  <c:v>1.0020833333333199</c:v>
                </c:pt>
              </c:numCache>
            </c:numRef>
          </c:cat>
          <c:val>
            <c:numRef>
              <c:f>[0]!SP</c:f>
              <c:numCache>
                <c:formatCode>General</c:formatCode>
                <c:ptCount val="24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val>
          <c:smooth val="0"/>
        </c:ser>
        <c:ser>
          <c:idx val="0"/>
          <c:order val="1"/>
          <c:tx>
            <c:v>PV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[0]!PlotX</c:f>
              <c:numCache>
                <c:formatCode>h:mm:ss</c:formatCode>
                <c:ptCount val="241"/>
                <c:pt idx="0">
                  <c:v>0.99930555555555556</c:v>
                </c:pt>
                <c:pt idx="1">
                  <c:v>0.9993171296296296</c:v>
                </c:pt>
                <c:pt idx="2">
                  <c:v>0.99932870370370397</c:v>
                </c:pt>
                <c:pt idx="3">
                  <c:v>0.99934027777777801</c:v>
                </c:pt>
                <c:pt idx="4">
                  <c:v>0.99935185185185205</c:v>
                </c:pt>
                <c:pt idx="5">
                  <c:v>0.99936342592592597</c:v>
                </c:pt>
                <c:pt idx="6">
                  <c:v>0.99937500000000001</c:v>
                </c:pt>
                <c:pt idx="7">
                  <c:v>0.99938657407407405</c:v>
                </c:pt>
                <c:pt idx="8">
                  <c:v>0.99939814814814798</c:v>
                </c:pt>
                <c:pt idx="9">
                  <c:v>0.99940972222222202</c:v>
                </c:pt>
                <c:pt idx="10">
                  <c:v>0.99942129629629595</c:v>
                </c:pt>
                <c:pt idx="11">
                  <c:v>0.99943287037036999</c:v>
                </c:pt>
                <c:pt idx="12">
                  <c:v>0.99944444444444402</c:v>
                </c:pt>
                <c:pt idx="13">
                  <c:v>0.99945601851851795</c:v>
                </c:pt>
                <c:pt idx="14">
                  <c:v>0.99946759259259199</c:v>
                </c:pt>
                <c:pt idx="15">
                  <c:v>0.99947916666666603</c:v>
                </c:pt>
                <c:pt idx="16">
                  <c:v>0.99949074074073996</c:v>
                </c:pt>
                <c:pt idx="17">
                  <c:v>0.999502314814814</c:v>
                </c:pt>
                <c:pt idx="18">
                  <c:v>0.99951388888888804</c:v>
                </c:pt>
                <c:pt idx="19">
                  <c:v>0.99952546296296196</c:v>
                </c:pt>
                <c:pt idx="20">
                  <c:v>0.999537037037036</c:v>
                </c:pt>
                <c:pt idx="21">
                  <c:v>0.99954861111111004</c:v>
                </c:pt>
                <c:pt idx="22">
                  <c:v>0.99956018518518397</c:v>
                </c:pt>
                <c:pt idx="23">
                  <c:v>0.99957175925925801</c:v>
                </c:pt>
                <c:pt idx="24">
                  <c:v>0.99958333333333205</c:v>
                </c:pt>
                <c:pt idx="25">
                  <c:v>0.99959490740740697</c:v>
                </c:pt>
                <c:pt idx="26">
                  <c:v>0.99960648148148101</c:v>
                </c:pt>
                <c:pt idx="27">
                  <c:v>0.99961805555555505</c:v>
                </c:pt>
                <c:pt idx="28">
                  <c:v>0.99962962962962898</c:v>
                </c:pt>
                <c:pt idx="29">
                  <c:v>0.99964120370370302</c:v>
                </c:pt>
                <c:pt idx="30">
                  <c:v>0.99965277777777695</c:v>
                </c:pt>
                <c:pt idx="31">
                  <c:v>0.99966435185185099</c:v>
                </c:pt>
                <c:pt idx="32">
                  <c:v>0.99967592592592502</c:v>
                </c:pt>
                <c:pt idx="33">
                  <c:v>0.99968749999999895</c:v>
                </c:pt>
                <c:pt idx="34">
                  <c:v>0.99969907407407299</c:v>
                </c:pt>
                <c:pt idx="35">
                  <c:v>0.99971064814814703</c:v>
                </c:pt>
                <c:pt idx="36">
                  <c:v>0.99972222222222096</c:v>
                </c:pt>
                <c:pt idx="37">
                  <c:v>0.999733796296295</c:v>
                </c:pt>
                <c:pt idx="38">
                  <c:v>0.99974537037036904</c:v>
                </c:pt>
                <c:pt idx="39">
                  <c:v>0.99975694444444296</c:v>
                </c:pt>
                <c:pt idx="40">
                  <c:v>0.999768518518517</c:v>
                </c:pt>
                <c:pt idx="41">
                  <c:v>0.99978009259259104</c:v>
                </c:pt>
                <c:pt idx="42">
                  <c:v>0.99979166666666497</c:v>
                </c:pt>
                <c:pt idx="43">
                  <c:v>0.99980324074073901</c:v>
                </c:pt>
                <c:pt idx="44">
                  <c:v>0.99981481481481305</c:v>
                </c:pt>
                <c:pt idx="45">
                  <c:v>0.99982638888888697</c:v>
                </c:pt>
                <c:pt idx="46">
                  <c:v>0.99983796296296101</c:v>
                </c:pt>
                <c:pt idx="47">
                  <c:v>0.99984953703703505</c:v>
                </c:pt>
                <c:pt idx="48">
                  <c:v>0.99986111111110898</c:v>
                </c:pt>
                <c:pt idx="49">
                  <c:v>0.99987268518518302</c:v>
                </c:pt>
                <c:pt idx="50">
                  <c:v>0.99988425925925795</c:v>
                </c:pt>
                <c:pt idx="51">
                  <c:v>0.99989583333333198</c:v>
                </c:pt>
                <c:pt idx="52">
                  <c:v>0.99990740740740602</c:v>
                </c:pt>
                <c:pt idx="53">
                  <c:v>0.99991898148147995</c:v>
                </c:pt>
                <c:pt idx="54">
                  <c:v>0.99993055555555399</c:v>
                </c:pt>
                <c:pt idx="55">
                  <c:v>0.99994212962962803</c:v>
                </c:pt>
                <c:pt idx="56">
                  <c:v>0.99995370370370196</c:v>
                </c:pt>
                <c:pt idx="57">
                  <c:v>0.999965277777776</c:v>
                </c:pt>
                <c:pt idx="58">
                  <c:v>0.99997685185185003</c:v>
                </c:pt>
                <c:pt idx="59">
                  <c:v>0.99998842592592396</c:v>
                </c:pt>
                <c:pt idx="60">
                  <c:v>0.999999999999998</c:v>
                </c:pt>
                <c:pt idx="61">
                  <c:v>1.00001157407407</c:v>
                </c:pt>
                <c:pt idx="62">
                  <c:v>1.0000231481481501</c:v>
                </c:pt>
                <c:pt idx="63">
                  <c:v>1.0000347222222199</c:v>
                </c:pt>
                <c:pt idx="64">
                  <c:v>1.0000462962962899</c:v>
                </c:pt>
                <c:pt idx="65">
                  <c:v>1.00005787037037</c:v>
                </c:pt>
                <c:pt idx="66">
                  <c:v>1.00006944444444</c:v>
                </c:pt>
                <c:pt idx="67">
                  <c:v>1.00008101851852</c:v>
                </c:pt>
                <c:pt idx="68">
                  <c:v>1.0000925925925901</c:v>
                </c:pt>
                <c:pt idx="69">
                  <c:v>1.0001041666666599</c:v>
                </c:pt>
                <c:pt idx="70">
                  <c:v>1.0001157407407399</c:v>
                </c:pt>
                <c:pt idx="71">
                  <c:v>1.00012731481481</c:v>
                </c:pt>
                <c:pt idx="72">
                  <c:v>1.00013888888889</c:v>
                </c:pt>
                <c:pt idx="73">
                  <c:v>1.0001504629629601</c:v>
                </c:pt>
                <c:pt idx="74">
                  <c:v>1.0001620370370301</c:v>
                </c:pt>
                <c:pt idx="75">
                  <c:v>1.0001736111111099</c:v>
                </c:pt>
                <c:pt idx="76">
                  <c:v>1.00018518518518</c:v>
                </c:pt>
                <c:pt idx="77">
                  <c:v>1.00019675925926</c:v>
                </c:pt>
                <c:pt idx="78">
                  <c:v>1.00020833333333</c:v>
                </c:pt>
                <c:pt idx="79">
                  <c:v>1.0002199074074001</c:v>
                </c:pt>
                <c:pt idx="80">
                  <c:v>1.0002314814814799</c:v>
                </c:pt>
                <c:pt idx="81">
                  <c:v>1.0002430555555499</c:v>
                </c:pt>
                <c:pt idx="82">
                  <c:v>1.00025462962963</c:v>
                </c:pt>
                <c:pt idx="83">
                  <c:v>1.0002662037037</c:v>
                </c:pt>
                <c:pt idx="84">
                  <c:v>1.00027777777777</c:v>
                </c:pt>
                <c:pt idx="85">
                  <c:v>1.0002893518518501</c:v>
                </c:pt>
                <c:pt idx="86">
                  <c:v>1.0003009259259199</c:v>
                </c:pt>
                <c:pt idx="87">
                  <c:v>1.0003124999999999</c:v>
                </c:pt>
                <c:pt idx="88">
                  <c:v>1.00032407407407</c:v>
                </c:pt>
                <c:pt idx="89">
                  <c:v>1.00033564814815</c:v>
                </c:pt>
                <c:pt idx="90">
                  <c:v>1.0003472222222201</c:v>
                </c:pt>
                <c:pt idx="91">
                  <c:v>1.0003587962962901</c:v>
                </c:pt>
                <c:pt idx="92">
                  <c:v>1.0003703703703699</c:v>
                </c:pt>
                <c:pt idx="93">
                  <c:v>1.00038194444444</c:v>
                </c:pt>
                <c:pt idx="94">
                  <c:v>1.00039351851852</c:v>
                </c:pt>
                <c:pt idx="95">
                  <c:v>1.00040509259259</c:v>
                </c:pt>
                <c:pt idx="96">
                  <c:v>1.0004166666666601</c:v>
                </c:pt>
                <c:pt idx="97">
                  <c:v>1.0004282407407401</c:v>
                </c:pt>
                <c:pt idx="98">
                  <c:v>1.0004398148148099</c:v>
                </c:pt>
                <c:pt idx="99">
                  <c:v>1.00045138888889</c:v>
                </c:pt>
                <c:pt idx="100">
                  <c:v>1.00046296296296</c:v>
                </c:pt>
                <c:pt idx="101">
                  <c:v>1.00047453703703</c:v>
                </c:pt>
                <c:pt idx="102">
                  <c:v>1.0004861111111101</c:v>
                </c:pt>
                <c:pt idx="103">
                  <c:v>1.0004976851851799</c:v>
                </c:pt>
                <c:pt idx="104">
                  <c:v>1.0005092592592599</c:v>
                </c:pt>
                <c:pt idx="105">
                  <c:v>1.00052083333333</c:v>
                </c:pt>
                <c:pt idx="106">
                  <c:v>1.0005324074074</c:v>
                </c:pt>
                <c:pt idx="107">
                  <c:v>1.00054398148148</c:v>
                </c:pt>
                <c:pt idx="108">
                  <c:v>1.0005555555555501</c:v>
                </c:pt>
                <c:pt idx="109">
                  <c:v>1.0005671296296299</c:v>
                </c:pt>
                <c:pt idx="110">
                  <c:v>1.0005787037036999</c:v>
                </c:pt>
                <c:pt idx="111">
                  <c:v>1.00059027777777</c:v>
                </c:pt>
                <c:pt idx="112">
                  <c:v>1.00060185185185</c:v>
                </c:pt>
                <c:pt idx="113">
                  <c:v>1.0006134259259201</c:v>
                </c:pt>
                <c:pt idx="114">
                  <c:v>1.0006250000000001</c:v>
                </c:pt>
                <c:pt idx="115">
                  <c:v>1.0006365740740699</c:v>
                </c:pt>
                <c:pt idx="116">
                  <c:v>1.00064814814814</c:v>
                </c:pt>
                <c:pt idx="117">
                  <c:v>1.00065972222222</c:v>
                </c:pt>
                <c:pt idx="118">
                  <c:v>1.00067129629629</c:v>
                </c:pt>
                <c:pt idx="119">
                  <c:v>1.0006828703703701</c:v>
                </c:pt>
                <c:pt idx="120">
                  <c:v>1.0006944444444399</c:v>
                </c:pt>
                <c:pt idx="121">
                  <c:v>1.0007060185185099</c:v>
                </c:pt>
                <c:pt idx="122">
                  <c:v>1.00071759259259</c:v>
                </c:pt>
                <c:pt idx="123">
                  <c:v>1.00072916666666</c:v>
                </c:pt>
                <c:pt idx="124">
                  <c:v>1.00074074074074</c:v>
                </c:pt>
                <c:pt idx="125">
                  <c:v>1.0007523148148101</c:v>
                </c:pt>
                <c:pt idx="126">
                  <c:v>1.0007638888888799</c:v>
                </c:pt>
                <c:pt idx="127">
                  <c:v>1.0007754629629599</c:v>
                </c:pt>
                <c:pt idx="128">
                  <c:v>1.00078703703703</c:v>
                </c:pt>
                <c:pt idx="129">
                  <c:v>1.00079861111111</c:v>
                </c:pt>
                <c:pt idx="130">
                  <c:v>1.0008101851851801</c:v>
                </c:pt>
                <c:pt idx="131">
                  <c:v>1.0008217592592501</c:v>
                </c:pt>
                <c:pt idx="132">
                  <c:v>1.0008333333333299</c:v>
                </c:pt>
                <c:pt idx="133">
                  <c:v>1.0008449074074</c:v>
                </c:pt>
                <c:pt idx="134">
                  <c:v>1.00085648148148</c:v>
                </c:pt>
                <c:pt idx="135">
                  <c:v>1.00086805555555</c:v>
                </c:pt>
                <c:pt idx="136">
                  <c:v>1.0008796296296201</c:v>
                </c:pt>
                <c:pt idx="137">
                  <c:v>1.0008912037037001</c:v>
                </c:pt>
                <c:pt idx="138">
                  <c:v>1.0009027777777699</c:v>
                </c:pt>
                <c:pt idx="139">
                  <c:v>1.00091435185185</c:v>
                </c:pt>
                <c:pt idx="140">
                  <c:v>1.00092592592592</c:v>
                </c:pt>
                <c:pt idx="141">
                  <c:v>1.00093749999999</c:v>
                </c:pt>
                <c:pt idx="142">
                  <c:v>1.0009490740740701</c:v>
                </c:pt>
                <c:pt idx="143">
                  <c:v>1.0009606481481399</c:v>
                </c:pt>
                <c:pt idx="144">
                  <c:v>1.0009722222222199</c:v>
                </c:pt>
                <c:pt idx="145">
                  <c:v>1.00098379629629</c:v>
                </c:pt>
                <c:pt idx="146">
                  <c:v>1.00099537037037</c:v>
                </c:pt>
                <c:pt idx="147">
                  <c:v>1.00100694444444</c:v>
                </c:pt>
                <c:pt idx="148">
                  <c:v>1.0010185185185101</c:v>
                </c:pt>
                <c:pt idx="149">
                  <c:v>1.0010300925925899</c:v>
                </c:pt>
                <c:pt idx="150">
                  <c:v>1.0010416666666599</c:v>
                </c:pt>
                <c:pt idx="151">
                  <c:v>1.00105324074074</c:v>
                </c:pt>
                <c:pt idx="152">
                  <c:v>1.00106481481481</c:v>
                </c:pt>
                <c:pt idx="153">
                  <c:v>1.0010763888888801</c:v>
                </c:pt>
                <c:pt idx="154">
                  <c:v>1.0010879629629601</c:v>
                </c:pt>
                <c:pt idx="155">
                  <c:v>1.0010995370370299</c:v>
                </c:pt>
                <c:pt idx="156">
                  <c:v>1.00111111111111</c:v>
                </c:pt>
                <c:pt idx="157">
                  <c:v>1.00112268518518</c:v>
                </c:pt>
                <c:pt idx="158">
                  <c:v>1.00113425925925</c:v>
                </c:pt>
                <c:pt idx="159">
                  <c:v>1.0011458333333301</c:v>
                </c:pt>
                <c:pt idx="160">
                  <c:v>1.0011574074073999</c:v>
                </c:pt>
                <c:pt idx="161">
                  <c:v>1.0011689814814799</c:v>
                </c:pt>
                <c:pt idx="162">
                  <c:v>1.00118055555555</c:v>
                </c:pt>
                <c:pt idx="163">
                  <c:v>1.00119212962962</c:v>
                </c:pt>
                <c:pt idx="164">
                  <c:v>1.0012037037037</c:v>
                </c:pt>
                <c:pt idx="165">
                  <c:v>1.0012152777777701</c:v>
                </c:pt>
                <c:pt idx="166">
                  <c:v>1.0012268518518499</c:v>
                </c:pt>
                <c:pt idx="167">
                  <c:v>1.0012384259259199</c:v>
                </c:pt>
                <c:pt idx="168">
                  <c:v>1.00124999999999</c:v>
                </c:pt>
                <c:pt idx="169">
                  <c:v>1.00126157407407</c:v>
                </c:pt>
                <c:pt idx="170">
                  <c:v>1.0012731481481401</c:v>
                </c:pt>
                <c:pt idx="171">
                  <c:v>1.0012847222222201</c:v>
                </c:pt>
                <c:pt idx="172">
                  <c:v>1.0012962962962899</c:v>
                </c:pt>
                <c:pt idx="173">
                  <c:v>1.00130787037036</c:v>
                </c:pt>
                <c:pt idx="174">
                  <c:v>1.00131944444444</c:v>
                </c:pt>
                <c:pt idx="175">
                  <c:v>1.00133101851851</c:v>
                </c:pt>
                <c:pt idx="176">
                  <c:v>1.0013425925925901</c:v>
                </c:pt>
                <c:pt idx="177">
                  <c:v>1.0013541666666601</c:v>
                </c:pt>
                <c:pt idx="178">
                  <c:v>1.0013657407407299</c:v>
                </c:pt>
                <c:pt idx="179">
                  <c:v>1.00137731481481</c:v>
                </c:pt>
                <c:pt idx="180">
                  <c:v>1.00138888888888</c:v>
                </c:pt>
                <c:pt idx="181">
                  <c:v>1.00140046296296</c:v>
                </c:pt>
                <c:pt idx="182">
                  <c:v>1.0014120370370301</c:v>
                </c:pt>
                <c:pt idx="183">
                  <c:v>1.0014236111110999</c:v>
                </c:pt>
                <c:pt idx="184">
                  <c:v>1.0014351851851799</c:v>
                </c:pt>
                <c:pt idx="185">
                  <c:v>1.00144675925925</c:v>
                </c:pt>
                <c:pt idx="186">
                  <c:v>1.00145833333333</c:v>
                </c:pt>
                <c:pt idx="187">
                  <c:v>1.0014699074074001</c:v>
                </c:pt>
                <c:pt idx="188">
                  <c:v>1.0014814814814701</c:v>
                </c:pt>
                <c:pt idx="189">
                  <c:v>1.0014930555555499</c:v>
                </c:pt>
                <c:pt idx="190">
                  <c:v>1.0015046296296199</c:v>
                </c:pt>
                <c:pt idx="191">
                  <c:v>1.0015162037037</c:v>
                </c:pt>
                <c:pt idx="192">
                  <c:v>1.00152777777777</c:v>
                </c:pt>
                <c:pt idx="193">
                  <c:v>1.0015393518518401</c:v>
                </c:pt>
                <c:pt idx="194">
                  <c:v>1.0015509259259201</c:v>
                </c:pt>
                <c:pt idx="195">
                  <c:v>1.0015624999999899</c:v>
                </c:pt>
                <c:pt idx="196">
                  <c:v>1.00157407407407</c:v>
                </c:pt>
                <c:pt idx="197">
                  <c:v>1.00158564814814</c:v>
                </c:pt>
                <c:pt idx="198">
                  <c:v>1.00159722222222</c:v>
                </c:pt>
                <c:pt idx="199">
                  <c:v>1.0016087962962901</c:v>
                </c:pt>
                <c:pt idx="200">
                  <c:v>1.0016203703703599</c:v>
                </c:pt>
                <c:pt idx="201">
                  <c:v>1.0016319444444399</c:v>
                </c:pt>
                <c:pt idx="202">
                  <c:v>1.00164351851851</c:v>
                </c:pt>
                <c:pt idx="203">
                  <c:v>1.00165509259259</c:v>
                </c:pt>
                <c:pt idx="204">
                  <c:v>1.00166666666666</c:v>
                </c:pt>
                <c:pt idx="205">
                  <c:v>1.0016782407407301</c:v>
                </c:pt>
                <c:pt idx="206">
                  <c:v>1.0016898148148099</c:v>
                </c:pt>
                <c:pt idx="207">
                  <c:v>1.0017013888888799</c:v>
                </c:pt>
                <c:pt idx="208">
                  <c:v>1.00171296296296</c:v>
                </c:pt>
                <c:pt idx="209">
                  <c:v>1.00172453703703</c:v>
                </c:pt>
                <c:pt idx="210">
                  <c:v>1.0017361111111001</c:v>
                </c:pt>
                <c:pt idx="211">
                  <c:v>1.0017476851851801</c:v>
                </c:pt>
                <c:pt idx="212">
                  <c:v>1.0017592592592499</c:v>
                </c:pt>
                <c:pt idx="213">
                  <c:v>1.0017708333333299</c:v>
                </c:pt>
                <c:pt idx="214">
                  <c:v>1.0017824074074</c:v>
                </c:pt>
                <c:pt idx="215">
                  <c:v>1.00179398148147</c:v>
                </c:pt>
                <c:pt idx="216">
                  <c:v>1.0018055555555501</c:v>
                </c:pt>
                <c:pt idx="217">
                  <c:v>1.0018171296296201</c:v>
                </c:pt>
                <c:pt idx="218">
                  <c:v>1.0018287037036999</c:v>
                </c:pt>
                <c:pt idx="219">
                  <c:v>1.00184027777777</c:v>
                </c:pt>
                <c:pt idx="220">
                  <c:v>1.00185185185184</c:v>
                </c:pt>
                <c:pt idx="221">
                  <c:v>1.00186342592592</c:v>
                </c:pt>
                <c:pt idx="222">
                  <c:v>1.0018749999999901</c:v>
                </c:pt>
                <c:pt idx="223">
                  <c:v>1.0018865740740699</c:v>
                </c:pt>
                <c:pt idx="224">
                  <c:v>1.0018981481481399</c:v>
                </c:pt>
                <c:pt idx="225">
                  <c:v>1.00190972222221</c:v>
                </c:pt>
                <c:pt idx="226">
                  <c:v>1.00192129629629</c:v>
                </c:pt>
                <c:pt idx="227">
                  <c:v>1.0019328703703601</c:v>
                </c:pt>
                <c:pt idx="228">
                  <c:v>1.0019444444444401</c:v>
                </c:pt>
                <c:pt idx="229">
                  <c:v>1.0019560185185099</c:v>
                </c:pt>
                <c:pt idx="230">
                  <c:v>1.0019675925925799</c:v>
                </c:pt>
                <c:pt idx="231">
                  <c:v>1.00197916666666</c:v>
                </c:pt>
                <c:pt idx="232">
                  <c:v>1.00199074074073</c:v>
                </c:pt>
                <c:pt idx="233">
                  <c:v>1.0020023148148101</c:v>
                </c:pt>
                <c:pt idx="234">
                  <c:v>1.0020138888888801</c:v>
                </c:pt>
                <c:pt idx="235">
                  <c:v>1.0020254629629499</c:v>
                </c:pt>
                <c:pt idx="236">
                  <c:v>1.00203703703703</c:v>
                </c:pt>
                <c:pt idx="237">
                  <c:v>1.0020486111111</c:v>
                </c:pt>
                <c:pt idx="238">
                  <c:v>1.00206018518518</c:v>
                </c:pt>
                <c:pt idx="239">
                  <c:v>1.0020717592592501</c:v>
                </c:pt>
                <c:pt idx="240">
                  <c:v>1.0020833333333199</c:v>
                </c:pt>
              </c:numCache>
            </c:numRef>
          </c:cat>
          <c:val>
            <c:numRef>
              <c:f>[0]!PV_1</c:f>
              <c:numCache>
                <c:formatCode>General</c:formatCode>
                <c:ptCount val="24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50.906346234610091</c:v>
                </c:pt>
                <c:pt idx="67">
                  <c:v>51.648399769821808</c:v>
                </c:pt>
                <c:pt idx="68">
                  <c:v>52.255941819529873</c:v>
                </c:pt>
                <c:pt idx="69">
                  <c:v>52.753355179413894</c:v>
                </c:pt>
                <c:pt idx="70">
                  <c:v>53.16060279414279</c:v>
                </c:pt>
                <c:pt idx="71">
                  <c:v>53.494028940438987</c:v>
                </c:pt>
                <c:pt idx="72">
                  <c:v>53.767015180291963</c:v>
                </c:pt>
                <c:pt idx="73">
                  <c:v>53.990517410026726</c:v>
                </c:pt>
                <c:pt idx="74">
                  <c:v>54.173505558892067</c:v>
                </c:pt>
                <c:pt idx="75">
                  <c:v>54.323323583816943</c:v>
                </c:pt>
                <c:pt idx="76">
                  <c:v>54.445984208188335</c:v>
                </c:pt>
                <c:pt idx="77">
                  <c:v>54.546410233552933</c:v>
                </c:pt>
                <c:pt idx="78">
                  <c:v>54.628632108928329</c:v>
                </c:pt>
                <c:pt idx="79">
                  <c:v>54.695949686873909</c:v>
                </c:pt>
                <c:pt idx="80">
                  <c:v>54.751064658160686</c:v>
                </c:pt>
                <c:pt idx="81">
                  <c:v>54.796188980108177</c:v>
                </c:pt>
                <c:pt idx="82">
                  <c:v>54.833133650198377</c:v>
                </c:pt>
                <c:pt idx="83">
                  <c:v>54.863381387763546</c:v>
                </c:pt>
                <c:pt idx="84">
                  <c:v>54.888146140719172</c:v>
                </c:pt>
                <c:pt idx="85">
                  <c:v>54.90842180555633</c:v>
                </c:pt>
                <c:pt idx="86">
                  <c:v>54.925022115897612</c:v>
                </c:pt>
                <c:pt idx="87">
                  <c:v>54.938613300484661</c:v>
                </c:pt>
                <c:pt idx="88">
                  <c:v>54.949740821276841</c:v>
                </c:pt>
                <c:pt idx="89">
                  <c:v>54.958851264754905</c:v>
                </c:pt>
                <c:pt idx="90">
                  <c:v>54.966310265004573</c:v>
                </c:pt>
                <c:pt idx="91">
                  <c:v>54.97241717789619</c:v>
                </c:pt>
                <c:pt idx="92">
                  <c:v>54.977417095286938</c:v>
                </c:pt>
                <c:pt idx="93">
                  <c:v>54.981510681417589</c:v>
                </c:pt>
                <c:pt idx="94">
                  <c:v>54.984862226273123</c:v>
                </c:pt>
                <c:pt idx="95">
                  <c:v>54.987606239116673</c:v>
                </c:pt>
                <c:pt idx="96">
                  <c:v>54.989852846818522</c:v>
                </c:pt>
                <c:pt idx="97">
                  <c:v>54.991692213634138</c:v>
                </c:pt>
                <c:pt idx="98">
                  <c:v>54.993198159812259</c:v>
                </c:pt>
                <c:pt idx="99">
                  <c:v>54.994431124260778</c:v>
                </c:pt>
                <c:pt idx="100">
                  <c:v>54.99544059017223</c:v>
                </c:pt>
                <c:pt idx="101">
                  <c:v>54.996267070958119</c:v>
                </c:pt>
                <c:pt idx="102">
                  <c:v>54.996943736194346</c:v>
                </c:pt>
                <c:pt idx="103">
                  <c:v>54.997497742832799</c:v>
                </c:pt>
                <c:pt idx="104">
                  <c:v>54.997951325105099</c:v>
                </c:pt>
                <c:pt idx="105">
                  <c:v>54.99832268686049</c:v>
                </c:pt>
                <c:pt idx="106">
                  <c:v>54.998626732150136</c:v>
                </c:pt>
                <c:pt idx="107">
                  <c:v>54.99887566337911</c:v>
                </c:pt>
                <c:pt idx="108">
                  <c:v>54.999079471031664</c:v>
                </c:pt>
                <c:pt idx="109">
                  <c:v>54.999246334624516</c:v>
                </c:pt>
                <c:pt idx="110">
                  <c:v>54.999382950979566</c:v>
                </c:pt>
                <c:pt idx="111">
                  <c:v>54.99949480299081</c:v>
                </c:pt>
                <c:pt idx="112">
                  <c:v>54.999586379672216</c:v>
                </c:pt>
                <c:pt idx="113">
                  <c:v>54.999661356317539</c:v>
                </c:pt>
                <c:pt idx="114">
                  <c:v>54.999722742002845</c:v>
                </c:pt>
                <c:pt idx="115">
                  <c:v>54.99977300035119</c:v>
                </c:pt>
                <c:pt idx="116">
                  <c:v>54.999814148406578</c:v>
                </c:pt>
                <c:pt idx="117">
                  <c:v>54.999847837584959</c:v>
                </c:pt>
                <c:pt idx="118">
                  <c:v>54.999875419951337</c:v>
                </c:pt>
                <c:pt idx="119">
                  <c:v>54.999898002482951</c:v>
                </c:pt>
                <c:pt idx="120">
                  <c:v>54.999916491496052</c:v>
                </c:pt>
                <c:pt idx="121">
                  <c:v>54.99993162901967</c:v>
                </c:pt>
                <c:pt idx="122">
                  <c:v>54.999944022575789</c:v>
                </c:pt>
                <c:pt idx="123">
                  <c:v>54.999954169561313</c:v>
                </c:pt>
                <c:pt idx="124">
                  <c:v>54.999962477210431</c:v>
                </c:pt>
                <c:pt idx="125">
                  <c:v>54.999969278938231</c:v>
                </c:pt>
                <c:pt idx="126">
                  <c:v>54.999974847721965</c:v>
                </c:pt>
                <c:pt idx="127">
                  <c:v>54.999979407056465</c:v>
                </c:pt>
                <c:pt idx="128">
                  <c:v>54.999983139923827</c:v>
                </c:pt>
                <c:pt idx="129">
                  <c:v>54.999986196137144</c:v>
                </c:pt>
                <c:pt idx="130">
                  <c:v>54.999988698352965</c:v>
                </c:pt>
                <c:pt idx="131">
                  <c:v>54.999990746994008</c:v>
                </c:pt>
                <c:pt idx="132">
                  <c:v>54.999992424279441</c:v>
                </c:pt>
                <c:pt idx="133">
                  <c:v>54.999993797524603</c:v>
                </c:pt>
                <c:pt idx="134">
                  <c:v>54.999994921842642</c:v>
                </c:pt>
                <c:pt idx="135">
                  <c:v>54.999995842356405</c:v>
                </c:pt>
                <c:pt idx="136">
                  <c:v>54.999996596009325</c:v>
                </c:pt>
                <c:pt idx="137">
                  <c:v>54.999997213048161</c:v>
                </c:pt>
                <c:pt idx="138">
                  <c:v>54.999997718236813</c:v>
                </c:pt>
                <c:pt idx="139">
                  <c:v>54.999998131850312</c:v>
                </c:pt>
                <c:pt idx="140">
                  <c:v>54.9999984704884</c:v>
                </c:pt>
                <c:pt idx="141">
                  <c:v>54.99999874774182</c:v>
                </c:pt>
                <c:pt idx="142">
                  <c:v>54.999998974737707</c:v>
                </c:pt>
                <c:pt idx="143">
                  <c:v>54.999999160586235</c:v>
                </c:pt>
                <c:pt idx="144">
                  <c:v>54.999999312746141</c:v>
                </c:pt>
                <c:pt idx="145">
                  <c:v>54.999999437324121</c:v>
                </c:pt>
                <c:pt idx="146">
                  <c:v>54.999999539319958</c:v>
                </c:pt>
                <c:pt idx="147">
                  <c:v>54.999999622827076</c:v>
                </c:pt>
                <c:pt idx="148">
                  <c:v>54.999999691196933</c:v>
                </c:pt>
                <c:pt idx="149">
                  <c:v>54.999999747173433</c:v>
                </c:pt>
                <c:pt idx="150">
                  <c:v>54.99999979300312</c:v>
                </c:pt>
                <c:pt idx="151">
                  <c:v>54.999999830525283</c:v>
                </c:pt>
                <c:pt idx="152">
                  <c:v>54.99999986124584</c:v>
                </c:pt>
                <c:pt idx="153">
                  <c:v>54.999999886397703</c:v>
                </c:pt>
                <c:pt idx="154">
                  <c:v>54.999999906990304</c:v>
                </c:pt>
                <c:pt idx="155">
                  <c:v>54.999999923850098</c:v>
                </c:pt>
                <c:pt idx="156">
                  <c:v>54.999999937653733</c:v>
                </c:pt>
                <c:pt idx="157">
                  <c:v>54.999999948955193</c:v>
                </c:pt>
                <c:pt idx="158">
                  <c:v>54.999999958208043</c:v>
                </c:pt>
                <c:pt idx="159">
                  <c:v>54.999999965783644</c:v>
                </c:pt>
                <c:pt idx="160">
                  <c:v>54.999999971986014</c:v>
                </c:pt>
                <c:pt idx="161">
                  <c:v>54.999999977064093</c:v>
                </c:pt>
                <c:pt idx="162">
                  <c:v>54.99999998122167</c:v>
                </c:pt>
                <c:pt idx="163">
                  <c:v>54.999999984625603</c:v>
                </c:pt>
                <c:pt idx="164">
                  <c:v>54.999999987412508</c:v>
                </c:pt>
                <c:pt idx="165">
                  <c:v>54.999999989694224</c:v>
                </c:pt>
                <c:pt idx="166">
                  <c:v>54.999999991562355</c:v>
                </c:pt>
                <c:pt idx="167">
                  <c:v>54.999999993091841</c:v>
                </c:pt>
                <c:pt idx="168">
                  <c:v>54.999999994344073</c:v>
                </c:pt>
                <c:pt idx="169">
                  <c:v>54.999999995369322</c:v>
                </c:pt>
                <c:pt idx="170">
                  <c:v>54.999999996208729</c:v>
                </c:pt>
                <c:pt idx="171">
                  <c:v>54.999999996895966</c:v>
                </c:pt>
                <c:pt idx="172">
                  <c:v>54.999999997458623</c:v>
                </c:pt>
                <c:pt idx="173">
                  <c:v>54.999999997919303</c:v>
                </c:pt>
                <c:pt idx="174">
                  <c:v>54.999999998296467</c:v>
                </c:pt>
                <c:pt idx="175">
                  <c:v>54.999999998605261</c:v>
                </c:pt>
                <c:pt idx="176">
                  <c:v>54.999999998858087</c:v>
                </c:pt>
                <c:pt idx="177">
                  <c:v>54.999999999065082</c:v>
                </c:pt>
                <c:pt idx="178">
                  <c:v>54.999999999234547</c:v>
                </c:pt>
                <c:pt idx="179">
                  <c:v>54.999999999373308</c:v>
                </c:pt>
                <c:pt idx="180">
                  <c:v>54.999999999486903</c:v>
                </c:pt>
                <c:pt idx="181">
                  <c:v>54.99999999957992</c:v>
                </c:pt>
                <c:pt idx="182">
                  <c:v>54.999999999656055</c:v>
                </c:pt>
                <c:pt idx="183">
                  <c:v>54.999999999718405</c:v>
                </c:pt>
                <c:pt idx="184">
                  <c:v>54.999999999769457</c:v>
                </c:pt>
                <c:pt idx="185">
                  <c:v>54.999999999811244</c:v>
                </c:pt>
                <c:pt idx="186">
                  <c:v>54.999999999845464</c:v>
                </c:pt>
                <c:pt idx="187">
                  <c:v>54.999999999873474</c:v>
                </c:pt>
                <c:pt idx="188">
                  <c:v>54.99999999989641</c:v>
                </c:pt>
                <c:pt idx="189">
                  <c:v>54.999999999915183</c:v>
                </c:pt>
                <c:pt idx="190">
                  <c:v>54.999999999930559</c:v>
                </c:pt>
                <c:pt idx="191">
                  <c:v>54.999999999943149</c:v>
                </c:pt>
                <c:pt idx="192">
                  <c:v>54.999999999953452</c:v>
                </c:pt>
                <c:pt idx="193">
                  <c:v>54.999999999961894</c:v>
                </c:pt>
                <c:pt idx="194">
                  <c:v>54.999999999968793</c:v>
                </c:pt>
                <c:pt idx="195">
                  <c:v>54.999999999974456</c:v>
                </c:pt>
                <c:pt idx="196">
                  <c:v>54.999999999979089</c:v>
                </c:pt>
                <c:pt idx="197">
                  <c:v>54.999999999982876</c:v>
                </c:pt>
                <c:pt idx="198">
                  <c:v>54.999999999985981</c:v>
                </c:pt>
                <c:pt idx="199">
                  <c:v>54.999999999988525</c:v>
                </c:pt>
                <c:pt idx="200">
                  <c:v>54.9999999999906</c:v>
                </c:pt>
                <c:pt idx="201">
                  <c:v>54.999999999992312</c:v>
                </c:pt>
                <c:pt idx="202">
                  <c:v>54.999999999993697</c:v>
                </c:pt>
                <c:pt idx="203">
                  <c:v>54.999999999994841</c:v>
                </c:pt>
                <c:pt idx="204">
                  <c:v>54.999999999995772</c:v>
                </c:pt>
                <c:pt idx="205">
                  <c:v>54.99999999999654</c:v>
                </c:pt>
                <c:pt idx="206">
                  <c:v>54.999999999997172</c:v>
                </c:pt>
                <c:pt idx="207">
                  <c:v>54.999999999997684</c:v>
                </c:pt>
                <c:pt idx="208">
                  <c:v>54.999999999998103</c:v>
                </c:pt>
                <c:pt idx="209">
                  <c:v>54.999999999998451</c:v>
                </c:pt>
                <c:pt idx="210">
                  <c:v>54.999999999998728</c:v>
                </c:pt>
                <c:pt idx="211">
                  <c:v>54.999999999998963</c:v>
                </c:pt>
                <c:pt idx="212">
                  <c:v>54.999999999999147</c:v>
                </c:pt>
                <c:pt idx="213">
                  <c:v>54.999999999999304</c:v>
                </c:pt>
                <c:pt idx="214">
                  <c:v>54.999999999999424</c:v>
                </c:pt>
                <c:pt idx="215">
                  <c:v>54.999999999999538</c:v>
                </c:pt>
                <c:pt idx="216">
                  <c:v>54.999999999999616</c:v>
                </c:pt>
                <c:pt idx="217">
                  <c:v>54.99999999999968</c:v>
                </c:pt>
                <c:pt idx="218">
                  <c:v>54.999999999999737</c:v>
                </c:pt>
                <c:pt idx="219">
                  <c:v>54.999999999999794</c:v>
                </c:pt>
                <c:pt idx="220">
                  <c:v>54.999999999999829</c:v>
                </c:pt>
                <c:pt idx="221">
                  <c:v>54.999999999999858</c:v>
                </c:pt>
                <c:pt idx="222">
                  <c:v>54.999999999999879</c:v>
                </c:pt>
                <c:pt idx="223">
                  <c:v>54.999999999999908</c:v>
                </c:pt>
                <c:pt idx="224">
                  <c:v>54.999999999999929</c:v>
                </c:pt>
                <c:pt idx="225">
                  <c:v>54.999999999999936</c:v>
                </c:pt>
                <c:pt idx="226">
                  <c:v>54.99999999999995</c:v>
                </c:pt>
                <c:pt idx="227">
                  <c:v>54.999999999999957</c:v>
                </c:pt>
                <c:pt idx="228">
                  <c:v>54.999999999999957</c:v>
                </c:pt>
                <c:pt idx="229">
                  <c:v>54.999999999999972</c:v>
                </c:pt>
                <c:pt idx="230">
                  <c:v>54.999999999999986</c:v>
                </c:pt>
                <c:pt idx="231">
                  <c:v>54.999999999999986</c:v>
                </c:pt>
                <c:pt idx="232">
                  <c:v>54.999999999999986</c:v>
                </c:pt>
                <c:pt idx="233">
                  <c:v>54.999999999999986</c:v>
                </c:pt>
                <c:pt idx="234">
                  <c:v>54.999999999999993</c:v>
                </c:pt>
                <c:pt idx="235">
                  <c:v>54.999999999999993</c:v>
                </c:pt>
                <c:pt idx="236">
                  <c:v>54.999999999999993</c:v>
                </c:pt>
                <c:pt idx="237">
                  <c:v>54.999999999999993</c:v>
                </c:pt>
                <c:pt idx="238">
                  <c:v>54.999999999999993</c:v>
                </c:pt>
                <c:pt idx="239">
                  <c:v>54.999999999999993</c:v>
                </c:pt>
                <c:pt idx="240">
                  <c:v>54.999999999999993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64480"/>
        <c:axId val="232966016"/>
      </c:lineChart>
      <c:catAx>
        <c:axId val="23296448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crossAx val="232966016"/>
        <c:crosses val="autoZero"/>
        <c:auto val="1"/>
        <c:lblAlgn val="ctr"/>
        <c:lblOffset val="100"/>
        <c:tickMarkSkip val="60"/>
        <c:noMultiLvlLbl val="0"/>
      </c:catAx>
      <c:valAx>
        <c:axId val="232966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296448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solidFill>
            <a:schemeClr val="tx1"/>
          </a:solidFill>
        </a:ln>
      </c:spPr>
    </c:plotArea>
    <c:legend>
      <c:legendPos val="r"/>
      <c:layout/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v>OP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[0]!PlotX</c:f>
              <c:numCache>
                <c:formatCode>h:mm:ss</c:formatCode>
                <c:ptCount val="241"/>
                <c:pt idx="0">
                  <c:v>0.99930555555555556</c:v>
                </c:pt>
                <c:pt idx="1">
                  <c:v>0.9993171296296296</c:v>
                </c:pt>
                <c:pt idx="2">
                  <c:v>0.99932870370370397</c:v>
                </c:pt>
                <c:pt idx="3">
                  <c:v>0.99934027777777801</c:v>
                </c:pt>
                <c:pt idx="4">
                  <c:v>0.99935185185185205</c:v>
                </c:pt>
                <c:pt idx="5">
                  <c:v>0.99936342592592597</c:v>
                </c:pt>
                <c:pt idx="6">
                  <c:v>0.99937500000000001</c:v>
                </c:pt>
                <c:pt idx="7">
                  <c:v>0.99938657407407405</c:v>
                </c:pt>
                <c:pt idx="8">
                  <c:v>0.99939814814814798</c:v>
                </c:pt>
                <c:pt idx="9">
                  <c:v>0.99940972222222202</c:v>
                </c:pt>
                <c:pt idx="10">
                  <c:v>0.99942129629629595</c:v>
                </c:pt>
                <c:pt idx="11">
                  <c:v>0.99943287037036999</c:v>
                </c:pt>
                <c:pt idx="12">
                  <c:v>0.99944444444444402</c:v>
                </c:pt>
                <c:pt idx="13">
                  <c:v>0.99945601851851795</c:v>
                </c:pt>
                <c:pt idx="14">
                  <c:v>0.99946759259259199</c:v>
                </c:pt>
                <c:pt idx="15">
                  <c:v>0.99947916666666603</c:v>
                </c:pt>
                <c:pt idx="16">
                  <c:v>0.99949074074073996</c:v>
                </c:pt>
                <c:pt idx="17">
                  <c:v>0.999502314814814</c:v>
                </c:pt>
                <c:pt idx="18">
                  <c:v>0.99951388888888804</c:v>
                </c:pt>
                <c:pt idx="19">
                  <c:v>0.99952546296296196</c:v>
                </c:pt>
                <c:pt idx="20">
                  <c:v>0.999537037037036</c:v>
                </c:pt>
                <c:pt idx="21">
                  <c:v>0.99954861111111004</c:v>
                </c:pt>
                <c:pt idx="22">
                  <c:v>0.99956018518518397</c:v>
                </c:pt>
                <c:pt idx="23">
                  <c:v>0.99957175925925801</c:v>
                </c:pt>
                <c:pt idx="24">
                  <c:v>0.99958333333333205</c:v>
                </c:pt>
                <c:pt idx="25">
                  <c:v>0.99959490740740697</c:v>
                </c:pt>
                <c:pt idx="26">
                  <c:v>0.99960648148148101</c:v>
                </c:pt>
                <c:pt idx="27">
                  <c:v>0.99961805555555505</c:v>
                </c:pt>
                <c:pt idx="28">
                  <c:v>0.99962962962962898</c:v>
                </c:pt>
                <c:pt idx="29">
                  <c:v>0.99964120370370302</c:v>
                </c:pt>
                <c:pt idx="30">
                  <c:v>0.99965277777777695</c:v>
                </c:pt>
                <c:pt idx="31">
                  <c:v>0.99966435185185099</c:v>
                </c:pt>
                <c:pt idx="32">
                  <c:v>0.99967592592592502</c:v>
                </c:pt>
                <c:pt idx="33">
                  <c:v>0.99968749999999895</c:v>
                </c:pt>
                <c:pt idx="34">
                  <c:v>0.99969907407407299</c:v>
                </c:pt>
                <c:pt idx="35">
                  <c:v>0.99971064814814703</c:v>
                </c:pt>
                <c:pt idx="36">
                  <c:v>0.99972222222222096</c:v>
                </c:pt>
                <c:pt idx="37">
                  <c:v>0.999733796296295</c:v>
                </c:pt>
                <c:pt idx="38">
                  <c:v>0.99974537037036904</c:v>
                </c:pt>
                <c:pt idx="39">
                  <c:v>0.99975694444444296</c:v>
                </c:pt>
                <c:pt idx="40">
                  <c:v>0.999768518518517</c:v>
                </c:pt>
                <c:pt idx="41">
                  <c:v>0.99978009259259104</c:v>
                </c:pt>
                <c:pt idx="42">
                  <c:v>0.99979166666666497</c:v>
                </c:pt>
                <c:pt idx="43">
                  <c:v>0.99980324074073901</c:v>
                </c:pt>
                <c:pt idx="44">
                  <c:v>0.99981481481481305</c:v>
                </c:pt>
                <c:pt idx="45">
                  <c:v>0.99982638888888697</c:v>
                </c:pt>
                <c:pt idx="46">
                  <c:v>0.99983796296296101</c:v>
                </c:pt>
                <c:pt idx="47">
                  <c:v>0.99984953703703505</c:v>
                </c:pt>
                <c:pt idx="48">
                  <c:v>0.99986111111110898</c:v>
                </c:pt>
                <c:pt idx="49">
                  <c:v>0.99987268518518302</c:v>
                </c:pt>
                <c:pt idx="50">
                  <c:v>0.99988425925925795</c:v>
                </c:pt>
                <c:pt idx="51">
                  <c:v>0.99989583333333198</c:v>
                </c:pt>
                <c:pt idx="52">
                  <c:v>0.99990740740740602</c:v>
                </c:pt>
                <c:pt idx="53">
                  <c:v>0.99991898148147995</c:v>
                </c:pt>
                <c:pt idx="54">
                  <c:v>0.99993055555555399</c:v>
                </c:pt>
                <c:pt idx="55">
                  <c:v>0.99994212962962803</c:v>
                </c:pt>
                <c:pt idx="56">
                  <c:v>0.99995370370370196</c:v>
                </c:pt>
                <c:pt idx="57">
                  <c:v>0.999965277777776</c:v>
                </c:pt>
                <c:pt idx="58">
                  <c:v>0.99997685185185003</c:v>
                </c:pt>
                <c:pt idx="59">
                  <c:v>0.99998842592592396</c:v>
                </c:pt>
                <c:pt idx="60">
                  <c:v>0.999999999999998</c:v>
                </c:pt>
                <c:pt idx="61">
                  <c:v>1.00001157407407</c:v>
                </c:pt>
                <c:pt idx="62">
                  <c:v>1.0000231481481501</c:v>
                </c:pt>
                <c:pt idx="63">
                  <c:v>1.0000347222222199</c:v>
                </c:pt>
                <c:pt idx="64">
                  <c:v>1.0000462962962899</c:v>
                </c:pt>
                <c:pt idx="65">
                  <c:v>1.00005787037037</c:v>
                </c:pt>
                <c:pt idx="66">
                  <c:v>1.00006944444444</c:v>
                </c:pt>
                <c:pt idx="67">
                  <c:v>1.00008101851852</c:v>
                </c:pt>
                <c:pt idx="68">
                  <c:v>1.0000925925925901</c:v>
                </c:pt>
                <c:pt idx="69">
                  <c:v>1.0001041666666599</c:v>
                </c:pt>
                <c:pt idx="70">
                  <c:v>1.0001157407407399</c:v>
                </c:pt>
                <c:pt idx="71">
                  <c:v>1.00012731481481</c:v>
                </c:pt>
                <c:pt idx="72">
                  <c:v>1.00013888888889</c:v>
                </c:pt>
                <c:pt idx="73">
                  <c:v>1.0001504629629601</c:v>
                </c:pt>
                <c:pt idx="74">
                  <c:v>1.0001620370370301</c:v>
                </c:pt>
                <c:pt idx="75">
                  <c:v>1.0001736111111099</c:v>
                </c:pt>
                <c:pt idx="76">
                  <c:v>1.00018518518518</c:v>
                </c:pt>
                <c:pt idx="77">
                  <c:v>1.00019675925926</c:v>
                </c:pt>
                <c:pt idx="78">
                  <c:v>1.00020833333333</c:v>
                </c:pt>
                <c:pt idx="79">
                  <c:v>1.0002199074074001</c:v>
                </c:pt>
                <c:pt idx="80">
                  <c:v>1.0002314814814799</c:v>
                </c:pt>
                <c:pt idx="81">
                  <c:v>1.0002430555555499</c:v>
                </c:pt>
                <c:pt idx="82">
                  <c:v>1.00025462962963</c:v>
                </c:pt>
                <c:pt idx="83">
                  <c:v>1.0002662037037</c:v>
                </c:pt>
                <c:pt idx="84">
                  <c:v>1.00027777777777</c:v>
                </c:pt>
                <c:pt idx="85">
                  <c:v>1.0002893518518501</c:v>
                </c:pt>
                <c:pt idx="86">
                  <c:v>1.0003009259259199</c:v>
                </c:pt>
                <c:pt idx="87">
                  <c:v>1.0003124999999999</c:v>
                </c:pt>
                <c:pt idx="88">
                  <c:v>1.00032407407407</c:v>
                </c:pt>
                <c:pt idx="89">
                  <c:v>1.00033564814815</c:v>
                </c:pt>
                <c:pt idx="90">
                  <c:v>1.0003472222222201</c:v>
                </c:pt>
                <c:pt idx="91">
                  <c:v>1.0003587962962901</c:v>
                </c:pt>
                <c:pt idx="92">
                  <c:v>1.0003703703703699</c:v>
                </c:pt>
                <c:pt idx="93">
                  <c:v>1.00038194444444</c:v>
                </c:pt>
                <c:pt idx="94">
                  <c:v>1.00039351851852</c:v>
                </c:pt>
                <c:pt idx="95">
                  <c:v>1.00040509259259</c:v>
                </c:pt>
                <c:pt idx="96">
                  <c:v>1.0004166666666601</c:v>
                </c:pt>
                <c:pt idx="97">
                  <c:v>1.0004282407407401</c:v>
                </c:pt>
                <c:pt idx="98">
                  <c:v>1.0004398148148099</c:v>
                </c:pt>
                <c:pt idx="99">
                  <c:v>1.00045138888889</c:v>
                </c:pt>
                <c:pt idx="100">
                  <c:v>1.00046296296296</c:v>
                </c:pt>
                <c:pt idx="101">
                  <c:v>1.00047453703703</c:v>
                </c:pt>
                <c:pt idx="102">
                  <c:v>1.0004861111111101</c:v>
                </c:pt>
                <c:pt idx="103">
                  <c:v>1.0004976851851799</c:v>
                </c:pt>
                <c:pt idx="104">
                  <c:v>1.0005092592592599</c:v>
                </c:pt>
                <c:pt idx="105">
                  <c:v>1.00052083333333</c:v>
                </c:pt>
                <c:pt idx="106">
                  <c:v>1.0005324074074</c:v>
                </c:pt>
                <c:pt idx="107">
                  <c:v>1.00054398148148</c:v>
                </c:pt>
                <c:pt idx="108">
                  <c:v>1.0005555555555501</c:v>
                </c:pt>
                <c:pt idx="109">
                  <c:v>1.0005671296296299</c:v>
                </c:pt>
                <c:pt idx="110">
                  <c:v>1.0005787037036999</c:v>
                </c:pt>
                <c:pt idx="111">
                  <c:v>1.00059027777777</c:v>
                </c:pt>
                <c:pt idx="112">
                  <c:v>1.00060185185185</c:v>
                </c:pt>
                <c:pt idx="113">
                  <c:v>1.0006134259259201</c:v>
                </c:pt>
                <c:pt idx="114">
                  <c:v>1.0006250000000001</c:v>
                </c:pt>
                <c:pt idx="115">
                  <c:v>1.0006365740740699</c:v>
                </c:pt>
                <c:pt idx="116">
                  <c:v>1.00064814814814</c:v>
                </c:pt>
                <c:pt idx="117">
                  <c:v>1.00065972222222</c:v>
                </c:pt>
                <c:pt idx="118">
                  <c:v>1.00067129629629</c:v>
                </c:pt>
                <c:pt idx="119">
                  <c:v>1.0006828703703701</c:v>
                </c:pt>
                <c:pt idx="120">
                  <c:v>1.0006944444444399</c:v>
                </c:pt>
                <c:pt idx="121">
                  <c:v>1.0007060185185099</c:v>
                </c:pt>
                <c:pt idx="122">
                  <c:v>1.00071759259259</c:v>
                </c:pt>
                <c:pt idx="123">
                  <c:v>1.00072916666666</c:v>
                </c:pt>
                <c:pt idx="124">
                  <c:v>1.00074074074074</c:v>
                </c:pt>
                <c:pt idx="125">
                  <c:v>1.0007523148148101</c:v>
                </c:pt>
                <c:pt idx="126">
                  <c:v>1.0007638888888799</c:v>
                </c:pt>
                <c:pt idx="127">
                  <c:v>1.0007754629629599</c:v>
                </c:pt>
                <c:pt idx="128">
                  <c:v>1.00078703703703</c:v>
                </c:pt>
                <c:pt idx="129">
                  <c:v>1.00079861111111</c:v>
                </c:pt>
                <c:pt idx="130">
                  <c:v>1.0008101851851801</c:v>
                </c:pt>
                <c:pt idx="131">
                  <c:v>1.0008217592592501</c:v>
                </c:pt>
                <c:pt idx="132">
                  <c:v>1.0008333333333299</c:v>
                </c:pt>
                <c:pt idx="133">
                  <c:v>1.0008449074074</c:v>
                </c:pt>
                <c:pt idx="134">
                  <c:v>1.00085648148148</c:v>
                </c:pt>
                <c:pt idx="135">
                  <c:v>1.00086805555555</c:v>
                </c:pt>
                <c:pt idx="136">
                  <c:v>1.0008796296296201</c:v>
                </c:pt>
                <c:pt idx="137">
                  <c:v>1.0008912037037001</c:v>
                </c:pt>
                <c:pt idx="138">
                  <c:v>1.0009027777777699</c:v>
                </c:pt>
                <c:pt idx="139">
                  <c:v>1.00091435185185</c:v>
                </c:pt>
                <c:pt idx="140">
                  <c:v>1.00092592592592</c:v>
                </c:pt>
                <c:pt idx="141">
                  <c:v>1.00093749999999</c:v>
                </c:pt>
                <c:pt idx="142">
                  <c:v>1.0009490740740701</c:v>
                </c:pt>
                <c:pt idx="143">
                  <c:v>1.0009606481481399</c:v>
                </c:pt>
                <c:pt idx="144">
                  <c:v>1.0009722222222199</c:v>
                </c:pt>
                <c:pt idx="145">
                  <c:v>1.00098379629629</c:v>
                </c:pt>
                <c:pt idx="146">
                  <c:v>1.00099537037037</c:v>
                </c:pt>
                <c:pt idx="147">
                  <c:v>1.00100694444444</c:v>
                </c:pt>
                <c:pt idx="148">
                  <c:v>1.0010185185185101</c:v>
                </c:pt>
                <c:pt idx="149">
                  <c:v>1.0010300925925899</c:v>
                </c:pt>
                <c:pt idx="150">
                  <c:v>1.0010416666666599</c:v>
                </c:pt>
                <c:pt idx="151">
                  <c:v>1.00105324074074</c:v>
                </c:pt>
                <c:pt idx="152">
                  <c:v>1.00106481481481</c:v>
                </c:pt>
                <c:pt idx="153">
                  <c:v>1.0010763888888801</c:v>
                </c:pt>
                <c:pt idx="154">
                  <c:v>1.0010879629629601</c:v>
                </c:pt>
                <c:pt idx="155">
                  <c:v>1.0010995370370299</c:v>
                </c:pt>
                <c:pt idx="156">
                  <c:v>1.00111111111111</c:v>
                </c:pt>
                <c:pt idx="157">
                  <c:v>1.00112268518518</c:v>
                </c:pt>
                <c:pt idx="158">
                  <c:v>1.00113425925925</c:v>
                </c:pt>
                <c:pt idx="159">
                  <c:v>1.0011458333333301</c:v>
                </c:pt>
                <c:pt idx="160">
                  <c:v>1.0011574074073999</c:v>
                </c:pt>
                <c:pt idx="161">
                  <c:v>1.0011689814814799</c:v>
                </c:pt>
                <c:pt idx="162">
                  <c:v>1.00118055555555</c:v>
                </c:pt>
                <c:pt idx="163">
                  <c:v>1.00119212962962</c:v>
                </c:pt>
                <c:pt idx="164">
                  <c:v>1.0012037037037</c:v>
                </c:pt>
                <c:pt idx="165">
                  <c:v>1.0012152777777701</c:v>
                </c:pt>
                <c:pt idx="166">
                  <c:v>1.0012268518518499</c:v>
                </c:pt>
                <c:pt idx="167">
                  <c:v>1.0012384259259199</c:v>
                </c:pt>
                <c:pt idx="168">
                  <c:v>1.00124999999999</c:v>
                </c:pt>
                <c:pt idx="169">
                  <c:v>1.00126157407407</c:v>
                </c:pt>
                <c:pt idx="170">
                  <c:v>1.0012731481481401</c:v>
                </c:pt>
                <c:pt idx="171">
                  <c:v>1.0012847222222201</c:v>
                </c:pt>
                <c:pt idx="172">
                  <c:v>1.0012962962962899</c:v>
                </c:pt>
                <c:pt idx="173">
                  <c:v>1.00130787037036</c:v>
                </c:pt>
                <c:pt idx="174">
                  <c:v>1.00131944444444</c:v>
                </c:pt>
                <c:pt idx="175">
                  <c:v>1.00133101851851</c:v>
                </c:pt>
                <c:pt idx="176">
                  <c:v>1.0013425925925901</c:v>
                </c:pt>
                <c:pt idx="177">
                  <c:v>1.0013541666666601</c:v>
                </c:pt>
                <c:pt idx="178">
                  <c:v>1.0013657407407299</c:v>
                </c:pt>
                <c:pt idx="179">
                  <c:v>1.00137731481481</c:v>
                </c:pt>
                <c:pt idx="180">
                  <c:v>1.00138888888888</c:v>
                </c:pt>
                <c:pt idx="181">
                  <c:v>1.00140046296296</c:v>
                </c:pt>
                <c:pt idx="182">
                  <c:v>1.0014120370370301</c:v>
                </c:pt>
                <c:pt idx="183">
                  <c:v>1.0014236111110999</c:v>
                </c:pt>
                <c:pt idx="184">
                  <c:v>1.0014351851851799</c:v>
                </c:pt>
                <c:pt idx="185">
                  <c:v>1.00144675925925</c:v>
                </c:pt>
                <c:pt idx="186">
                  <c:v>1.00145833333333</c:v>
                </c:pt>
                <c:pt idx="187">
                  <c:v>1.0014699074074001</c:v>
                </c:pt>
                <c:pt idx="188">
                  <c:v>1.0014814814814701</c:v>
                </c:pt>
                <c:pt idx="189">
                  <c:v>1.0014930555555499</c:v>
                </c:pt>
                <c:pt idx="190">
                  <c:v>1.0015046296296199</c:v>
                </c:pt>
                <c:pt idx="191">
                  <c:v>1.0015162037037</c:v>
                </c:pt>
                <c:pt idx="192">
                  <c:v>1.00152777777777</c:v>
                </c:pt>
                <c:pt idx="193">
                  <c:v>1.0015393518518401</c:v>
                </c:pt>
                <c:pt idx="194">
                  <c:v>1.0015509259259201</c:v>
                </c:pt>
                <c:pt idx="195">
                  <c:v>1.0015624999999899</c:v>
                </c:pt>
                <c:pt idx="196">
                  <c:v>1.00157407407407</c:v>
                </c:pt>
                <c:pt idx="197">
                  <c:v>1.00158564814814</c:v>
                </c:pt>
                <c:pt idx="198">
                  <c:v>1.00159722222222</c:v>
                </c:pt>
                <c:pt idx="199">
                  <c:v>1.0016087962962901</c:v>
                </c:pt>
                <c:pt idx="200">
                  <c:v>1.0016203703703599</c:v>
                </c:pt>
                <c:pt idx="201">
                  <c:v>1.0016319444444399</c:v>
                </c:pt>
                <c:pt idx="202">
                  <c:v>1.00164351851851</c:v>
                </c:pt>
                <c:pt idx="203">
                  <c:v>1.00165509259259</c:v>
                </c:pt>
                <c:pt idx="204">
                  <c:v>1.00166666666666</c:v>
                </c:pt>
                <c:pt idx="205">
                  <c:v>1.0016782407407301</c:v>
                </c:pt>
                <c:pt idx="206">
                  <c:v>1.0016898148148099</c:v>
                </c:pt>
                <c:pt idx="207">
                  <c:v>1.0017013888888799</c:v>
                </c:pt>
                <c:pt idx="208">
                  <c:v>1.00171296296296</c:v>
                </c:pt>
                <c:pt idx="209">
                  <c:v>1.00172453703703</c:v>
                </c:pt>
                <c:pt idx="210">
                  <c:v>1.0017361111111001</c:v>
                </c:pt>
                <c:pt idx="211">
                  <c:v>1.0017476851851801</c:v>
                </c:pt>
                <c:pt idx="212">
                  <c:v>1.0017592592592499</c:v>
                </c:pt>
                <c:pt idx="213">
                  <c:v>1.0017708333333299</c:v>
                </c:pt>
                <c:pt idx="214">
                  <c:v>1.0017824074074</c:v>
                </c:pt>
                <c:pt idx="215">
                  <c:v>1.00179398148147</c:v>
                </c:pt>
                <c:pt idx="216">
                  <c:v>1.0018055555555501</c:v>
                </c:pt>
                <c:pt idx="217">
                  <c:v>1.0018171296296201</c:v>
                </c:pt>
                <c:pt idx="218">
                  <c:v>1.0018287037036999</c:v>
                </c:pt>
                <c:pt idx="219">
                  <c:v>1.00184027777777</c:v>
                </c:pt>
                <c:pt idx="220">
                  <c:v>1.00185185185184</c:v>
                </c:pt>
                <c:pt idx="221">
                  <c:v>1.00186342592592</c:v>
                </c:pt>
                <c:pt idx="222">
                  <c:v>1.0018749999999901</c:v>
                </c:pt>
                <c:pt idx="223">
                  <c:v>1.0018865740740699</c:v>
                </c:pt>
                <c:pt idx="224">
                  <c:v>1.0018981481481399</c:v>
                </c:pt>
                <c:pt idx="225">
                  <c:v>1.00190972222221</c:v>
                </c:pt>
                <c:pt idx="226">
                  <c:v>1.00192129629629</c:v>
                </c:pt>
                <c:pt idx="227">
                  <c:v>1.0019328703703601</c:v>
                </c:pt>
                <c:pt idx="228">
                  <c:v>1.0019444444444401</c:v>
                </c:pt>
                <c:pt idx="229">
                  <c:v>1.0019560185185099</c:v>
                </c:pt>
                <c:pt idx="230">
                  <c:v>1.0019675925925799</c:v>
                </c:pt>
                <c:pt idx="231">
                  <c:v>1.00197916666666</c:v>
                </c:pt>
                <c:pt idx="232">
                  <c:v>1.00199074074073</c:v>
                </c:pt>
                <c:pt idx="233">
                  <c:v>1.0020023148148101</c:v>
                </c:pt>
                <c:pt idx="234">
                  <c:v>1.0020138888888801</c:v>
                </c:pt>
                <c:pt idx="235">
                  <c:v>1.0020254629629499</c:v>
                </c:pt>
                <c:pt idx="236">
                  <c:v>1.00203703703703</c:v>
                </c:pt>
                <c:pt idx="237">
                  <c:v>1.0020486111111</c:v>
                </c:pt>
                <c:pt idx="238">
                  <c:v>1.00206018518518</c:v>
                </c:pt>
                <c:pt idx="239">
                  <c:v>1.0020717592592501</c:v>
                </c:pt>
                <c:pt idx="240">
                  <c:v>1.0020833333333199</c:v>
                </c:pt>
              </c:numCache>
            </c:numRef>
          </c:cat>
          <c:val>
            <c:numRef>
              <c:f>[0]!OP_1</c:f>
              <c:numCache>
                <c:formatCode>General</c:formatCode>
                <c:ptCount val="24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55.000000000000007</c:v>
                </c:pt>
                <c:pt idx="61">
                  <c:v>55.000000000000007</c:v>
                </c:pt>
                <c:pt idx="62">
                  <c:v>55.000000000000007</c:v>
                </c:pt>
                <c:pt idx="63">
                  <c:v>55.000000000000007</c:v>
                </c:pt>
                <c:pt idx="64">
                  <c:v>55.000000000000007</c:v>
                </c:pt>
                <c:pt idx="65">
                  <c:v>55.000000000000007</c:v>
                </c:pt>
                <c:pt idx="66">
                  <c:v>55.000000000000007</c:v>
                </c:pt>
                <c:pt idx="67">
                  <c:v>55.000000000000007</c:v>
                </c:pt>
                <c:pt idx="68">
                  <c:v>55.000000000000007</c:v>
                </c:pt>
                <c:pt idx="69">
                  <c:v>55.000000000000007</c:v>
                </c:pt>
                <c:pt idx="70">
                  <c:v>55.000000000000007</c:v>
                </c:pt>
                <c:pt idx="71">
                  <c:v>55.000000000000007</c:v>
                </c:pt>
                <c:pt idx="72">
                  <c:v>55.000000000000007</c:v>
                </c:pt>
                <c:pt idx="73">
                  <c:v>55.000000000000007</c:v>
                </c:pt>
                <c:pt idx="74">
                  <c:v>55.000000000000007</c:v>
                </c:pt>
                <c:pt idx="75">
                  <c:v>55.000000000000007</c:v>
                </c:pt>
                <c:pt idx="76">
                  <c:v>55.000000000000007</c:v>
                </c:pt>
                <c:pt idx="77">
                  <c:v>55.000000000000007</c:v>
                </c:pt>
                <c:pt idx="78">
                  <c:v>55.000000000000007</c:v>
                </c:pt>
                <c:pt idx="79">
                  <c:v>55.000000000000007</c:v>
                </c:pt>
                <c:pt idx="80">
                  <c:v>55.000000000000007</c:v>
                </c:pt>
                <c:pt idx="81">
                  <c:v>55.000000000000007</c:v>
                </c:pt>
                <c:pt idx="82">
                  <c:v>55.000000000000007</c:v>
                </c:pt>
                <c:pt idx="83">
                  <c:v>55.000000000000007</c:v>
                </c:pt>
                <c:pt idx="84">
                  <c:v>55.000000000000007</c:v>
                </c:pt>
                <c:pt idx="85">
                  <c:v>55.000000000000007</c:v>
                </c:pt>
                <c:pt idx="86">
                  <c:v>55.000000000000007</c:v>
                </c:pt>
                <c:pt idx="87">
                  <c:v>55.000000000000007</c:v>
                </c:pt>
                <c:pt idx="88">
                  <c:v>55.000000000000007</c:v>
                </c:pt>
                <c:pt idx="89">
                  <c:v>55.000000000000007</c:v>
                </c:pt>
                <c:pt idx="90">
                  <c:v>55.000000000000007</c:v>
                </c:pt>
                <c:pt idx="91">
                  <c:v>55.000000000000007</c:v>
                </c:pt>
                <c:pt idx="92">
                  <c:v>55.000000000000007</c:v>
                </c:pt>
                <c:pt idx="93">
                  <c:v>55.000000000000007</c:v>
                </c:pt>
                <c:pt idx="94">
                  <c:v>55.000000000000007</c:v>
                </c:pt>
                <c:pt idx="95">
                  <c:v>55.000000000000007</c:v>
                </c:pt>
                <c:pt idx="96">
                  <c:v>55.000000000000007</c:v>
                </c:pt>
                <c:pt idx="97">
                  <c:v>55.000000000000007</c:v>
                </c:pt>
                <c:pt idx="98">
                  <c:v>55.000000000000007</c:v>
                </c:pt>
                <c:pt idx="99">
                  <c:v>55.000000000000007</c:v>
                </c:pt>
                <c:pt idx="100">
                  <c:v>55.000000000000007</c:v>
                </c:pt>
                <c:pt idx="101">
                  <c:v>55.000000000000007</c:v>
                </c:pt>
                <c:pt idx="102">
                  <c:v>55.000000000000007</c:v>
                </c:pt>
                <c:pt idx="103">
                  <c:v>55.000000000000007</c:v>
                </c:pt>
                <c:pt idx="104">
                  <c:v>55.000000000000007</c:v>
                </c:pt>
                <c:pt idx="105">
                  <c:v>55.000000000000007</c:v>
                </c:pt>
                <c:pt idx="106">
                  <c:v>55.000000000000007</c:v>
                </c:pt>
                <c:pt idx="107">
                  <c:v>55.000000000000007</c:v>
                </c:pt>
                <c:pt idx="108">
                  <c:v>55.000000000000007</c:v>
                </c:pt>
                <c:pt idx="109">
                  <c:v>55.000000000000007</c:v>
                </c:pt>
                <c:pt idx="110">
                  <c:v>55.000000000000007</c:v>
                </c:pt>
                <c:pt idx="111">
                  <c:v>55.000000000000007</c:v>
                </c:pt>
                <c:pt idx="112">
                  <c:v>55.000000000000007</c:v>
                </c:pt>
                <c:pt idx="113">
                  <c:v>55.000000000000007</c:v>
                </c:pt>
                <c:pt idx="114">
                  <c:v>55.000000000000007</c:v>
                </c:pt>
                <c:pt idx="115">
                  <c:v>55.000000000000007</c:v>
                </c:pt>
                <c:pt idx="116">
                  <c:v>55.000000000000007</c:v>
                </c:pt>
                <c:pt idx="117">
                  <c:v>55.000000000000007</c:v>
                </c:pt>
                <c:pt idx="118">
                  <c:v>55.000000000000007</c:v>
                </c:pt>
                <c:pt idx="119">
                  <c:v>55.000000000000007</c:v>
                </c:pt>
                <c:pt idx="120">
                  <c:v>55.000000000000007</c:v>
                </c:pt>
                <c:pt idx="121">
                  <c:v>55.000000000000007</c:v>
                </c:pt>
                <c:pt idx="122">
                  <c:v>55.000000000000007</c:v>
                </c:pt>
                <c:pt idx="123">
                  <c:v>55.000000000000007</c:v>
                </c:pt>
                <c:pt idx="124">
                  <c:v>55.000000000000007</c:v>
                </c:pt>
                <c:pt idx="125">
                  <c:v>55.000000000000007</c:v>
                </c:pt>
                <c:pt idx="126">
                  <c:v>55.000000000000007</c:v>
                </c:pt>
                <c:pt idx="127">
                  <c:v>55.000000000000007</c:v>
                </c:pt>
                <c:pt idx="128">
                  <c:v>55.000000000000007</c:v>
                </c:pt>
                <c:pt idx="129">
                  <c:v>55.000000000000007</c:v>
                </c:pt>
                <c:pt idx="130">
                  <c:v>55.000000000000007</c:v>
                </c:pt>
                <c:pt idx="131">
                  <c:v>55.000000000000007</c:v>
                </c:pt>
                <c:pt idx="132">
                  <c:v>55.000000000000007</c:v>
                </c:pt>
                <c:pt idx="133">
                  <c:v>55.000000000000007</c:v>
                </c:pt>
                <c:pt idx="134">
                  <c:v>55.000000000000007</c:v>
                </c:pt>
                <c:pt idx="135">
                  <c:v>55.000000000000007</c:v>
                </c:pt>
                <c:pt idx="136">
                  <c:v>55.000000000000007</c:v>
                </c:pt>
                <c:pt idx="137">
                  <c:v>55.000000000000007</c:v>
                </c:pt>
                <c:pt idx="138">
                  <c:v>55.000000000000007</c:v>
                </c:pt>
                <c:pt idx="139">
                  <c:v>55.000000000000007</c:v>
                </c:pt>
                <c:pt idx="140">
                  <c:v>55.000000000000007</c:v>
                </c:pt>
                <c:pt idx="141">
                  <c:v>55.000000000000007</c:v>
                </c:pt>
                <c:pt idx="142">
                  <c:v>55.000000000000007</c:v>
                </c:pt>
                <c:pt idx="143">
                  <c:v>55.000000000000007</c:v>
                </c:pt>
                <c:pt idx="144">
                  <c:v>55.000000000000007</c:v>
                </c:pt>
                <c:pt idx="145">
                  <c:v>55.000000000000007</c:v>
                </c:pt>
                <c:pt idx="146">
                  <c:v>55.000000000000007</c:v>
                </c:pt>
                <c:pt idx="147">
                  <c:v>55.000000000000007</c:v>
                </c:pt>
                <c:pt idx="148">
                  <c:v>55.000000000000007</c:v>
                </c:pt>
                <c:pt idx="149">
                  <c:v>55.000000000000007</c:v>
                </c:pt>
                <c:pt idx="150">
                  <c:v>55.000000000000007</c:v>
                </c:pt>
                <c:pt idx="151">
                  <c:v>55.000000000000007</c:v>
                </c:pt>
                <c:pt idx="152">
                  <c:v>55.000000000000007</c:v>
                </c:pt>
                <c:pt idx="153">
                  <c:v>55.000000000000007</c:v>
                </c:pt>
                <c:pt idx="154">
                  <c:v>55.000000000000007</c:v>
                </c:pt>
                <c:pt idx="155">
                  <c:v>55.000000000000007</c:v>
                </c:pt>
                <c:pt idx="156">
                  <c:v>55.000000000000007</c:v>
                </c:pt>
                <c:pt idx="157">
                  <c:v>55.000000000000007</c:v>
                </c:pt>
                <c:pt idx="158">
                  <c:v>55.000000000000007</c:v>
                </c:pt>
                <c:pt idx="159">
                  <c:v>55.000000000000007</c:v>
                </c:pt>
                <c:pt idx="160">
                  <c:v>55.000000000000007</c:v>
                </c:pt>
                <c:pt idx="161">
                  <c:v>55.000000000000007</c:v>
                </c:pt>
                <c:pt idx="162">
                  <c:v>55.000000000000007</c:v>
                </c:pt>
                <c:pt idx="163">
                  <c:v>55.000000000000007</c:v>
                </c:pt>
                <c:pt idx="164">
                  <c:v>55.000000000000007</c:v>
                </c:pt>
                <c:pt idx="165">
                  <c:v>55.000000000000007</c:v>
                </c:pt>
                <c:pt idx="166">
                  <c:v>55.000000000000007</c:v>
                </c:pt>
                <c:pt idx="167">
                  <c:v>55.000000000000007</c:v>
                </c:pt>
                <c:pt idx="168">
                  <c:v>55.000000000000007</c:v>
                </c:pt>
                <c:pt idx="169">
                  <c:v>55.000000000000007</c:v>
                </c:pt>
                <c:pt idx="170">
                  <c:v>55.000000000000007</c:v>
                </c:pt>
                <c:pt idx="171">
                  <c:v>55.000000000000007</c:v>
                </c:pt>
                <c:pt idx="172">
                  <c:v>55.000000000000007</c:v>
                </c:pt>
                <c:pt idx="173">
                  <c:v>55.000000000000007</c:v>
                </c:pt>
                <c:pt idx="174">
                  <c:v>55.000000000000007</c:v>
                </c:pt>
                <c:pt idx="175">
                  <c:v>55.000000000000007</c:v>
                </c:pt>
                <c:pt idx="176">
                  <c:v>55.000000000000007</c:v>
                </c:pt>
                <c:pt idx="177">
                  <c:v>55.000000000000007</c:v>
                </c:pt>
                <c:pt idx="178">
                  <c:v>55.000000000000007</c:v>
                </c:pt>
                <c:pt idx="179">
                  <c:v>55.000000000000007</c:v>
                </c:pt>
                <c:pt idx="180">
                  <c:v>55.000000000000007</c:v>
                </c:pt>
                <c:pt idx="181">
                  <c:v>55.000000000000007</c:v>
                </c:pt>
                <c:pt idx="182">
                  <c:v>55.000000000000007</c:v>
                </c:pt>
                <c:pt idx="183">
                  <c:v>55.000000000000007</c:v>
                </c:pt>
                <c:pt idx="184">
                  <c:v>55.000000000000007</c:v>
                </c:pt>
                <c:pt idx="185">
                  <c:v>55.000000000000007</c:v>
                </c:pt>
                <c:pt idx="186">
                  <c:v>55.000000000000007</c:v>
                </c:pt>
                <c:pt idx="187">
                  <c:v>55.000000000000007</c:v>
                </c:pt>
                <c:pt idx="188">
                  <c:v>55.000000000000007</c:v>
                </c:pt>
                <c:pt idx="189">
                  <c:v>55.000000000000007</c:v>
                </c:pt>
                <c:pt idx="190">
                  <c:v>55.000000000000007</c:v>
                </c:pt>
                <c:pt idx="191">
                  <c:v>55.000000000000007</c:v>
                </c:pt>
                <c:pt idx="192">
                  <c:v>55.000000000000007</c:v>
                </c:pt>
                <c:pt idx="193">
                  <c:v>55.000000000000007</c:v>
                </c:pt>
                <c:pt idx="194">
                  <c:v>55.000000000000007</c:v>
                </c:pt>
                <c:pt idx="195">
                  <c:v>55.000000000000007</c:v>
                </c:pt>
                <c:pt idx="196">
                  <c:v>55.000000000000007</c:v>
                </c:pt>
                <c:pt idx="197">
                  <c:v>55.000000000000007</c:v>
                </c:pt>
                <c:pt idx="198">
                  <c:v>55.000000000000007</c:v>
                </c:pt>
                <c:pt idx="199">
                  <c:v>55.000000000000007</c:v>
                </c:pt>
                <c:pt idx="200">
                  <c:v>55.000000000000007</c:v>
                </c:pt>
                <c:pt idx="201">
                  <c:v>55.000000000000007</c:v>
                </c:pt>
                <c:pt idx="202">
                  <c:v>55.000000000000007</c:v>
                </c:pt>
                <c:pt idx="203">
                  <c:v>55.000000000000007</c:v>
                </c:pt>
                <c:pt idx="204">
                  <c:v>55.000000000000007</c:v>
                </c:pt>
                <c:pt idx="205">
                  <c:v>55.000000000000007</c:v>
                </c:pt>
                <c:pt idx="206">
                  <c:v>55.000000000000007</c:v>
                </c:pt>
                <c:pt idx="207">
                  <c:v>55.000000000000007</c:v>
                </c:pt>
                <c:pt idx="208">
                  <c:v>55.000000000000007</c:v>
                </c:pt>
                <c:pt idx="209">
                  <c:v>55.000000000000007</c:v>
                </c:pt>
                <c:pt idx="210">
                  <c:v>55.000000000000007</c:v>
                </c:pt>
                <c:pt idx="211">
                  <c:v>55.000000000000007</c:v>
                </c:pt>
                <c:pt idx="212">
                  <c:v>55.000000000000007</c:v>
                </c:pt>
                <c:pt idx="213">
                  <c:v>55.000000000000007</c:v>
                </c:pt>
                <c:pt idx="214">
                  <c:v>55.000000000000007</c:v>
                </c:pt>
                <c:pt idx="215">
                  <c:v>55.000000000000007</c:v>
                </c:pt>
                <c:pt idx="216">
                  <c:v>55.000000000000007</c:v>
                </c:pt>
                <c:pt idx="217">
                  <c:v>55.000000000000007</c:v>
                </c:pt>
                <c:pt idx="218">
                  <c:v>55.000000000000007</c:v>
                </c:pt>
                <c:pt idx="219">
                  <c:v>55.000000000000007</c:v>
                </c:pt>
                <c:pt idx="220">
                  <c:v>55.000000000000007</c:v>
                </c:pt>
                <c:pt idx="221">
                  <c:v>55.000000000000007</c:v>
                </c:pt>
                <c:pt idx="222">
                  <c:v>55.000000000000007</c:v>
                </c:pt>
                <c:pt idx="223">
                  <c:v>55.000000000000007</c:v>
                </c:pt>
                <c:pt idx="224">
                  <c:v>55.000000000000007</c:v>
                </c:pt>
                <c:pt idx="225">
                  <c:v>55.000000000000007</c:v>
                </c:pt>
                <c:pt idx="226">
                  <c:v>55.000000000000007</c:v>
                </c:pt>
                <c:pt idx="227">
                  <c:v>55.000000000000007</c:v>
                </c:pt>
                <c:pt idx="228">
                  <c:v>55.000000000000007</c:v>
                </c:pt>
                <c:pt idx="229">
                  <c:v>55.000000000000007</c:v>
                </c:pt>
                <c:pt idx="230">
                  <c:v>55.000000000000007</c:v>
                </c:pt>
                <c:pt idx="231">
                  <c:v>55.000000000000007</c:v>
                </c:pt>
                <c:pt idx="232">
                  <c:v>55.000000000000007</c:v>
                </c:pt>
                <c:pt idx="233">
                  <c:v>55.000000000000007</c:v>
                </c:pt>
                <c:pt idx="234">
                  <c:v>55.000000000000007</c:v>
                </c:pt>
                <c:pt idx="235">
                  <c:v>55.000000000000007</c:v>
                </c:pt>
                <c:pt idx="236">
                  <c:v>55.000000000000007</c:v>
                </c:pt>
                <c:pt idx="237">
                  <c:v>55.000000000000007</c:v>
                </c:pt>
                <c:pt idx="238">
                  <c:v>55.000000000000007</c:v>
                </c:pt>
                <c:pt idx="239">
                  <c:v>55.000000000000007</c:v>
                </c:pt>
                <c:pt idx="240">
                  <c:v>55.000000000000007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44160"/>
        <c:axId val="233245696"/>
      </c:lineChart>
      <c:catAx>
        <c:axId val="233244160"/>
        <c:scaling>
          <c:orientation val="minMax"/>
        </c:scaling>
        <c:delete val="0"/>
        <c:axPos val="b"/>
        <c:numFmt formatCode="h:mm;@" sourceLinked="0"/>
        <c:majorTickMark val="none"/>
        <c:minorTickMark val="none"/>
        <c:tickLblPos val="nextTo"/>
        <c:crossAx val="233245696"/>
        <c:crosses val="autoZero"/>
        <c:auto val="1"/>
        <c:lblAlgn val="ctr"/>
        <c:lblOffset val="100"/>
        <c:tickMarkSkip val="60"/>
        <c:noMultiLvlLbl val="0"/>
      </c:catAx>
      <c:valAx>
        <c:axId val="233245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324416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</c:spPr>
    </c:plotArea>
    <c:legend>
      <c:legendPos val="r"/>
      <c:layout/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LnControl.com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21</xdr:col>
      <xdr:colOff>0</xdr:colOff>
      <xdr:row>17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21</xdr:col>
      <xdr:colOff>0</xdr:colOff>
      <xdr:row>31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225175</xdr:colOff>
      <xdr:row>39</xdr:row>
      <xdr:rowOff>66675</xdr:rowOff>
    </xdr:from>
    <xdr:to>
      <xdr:col>20</xdr:col>
      <xdr:colOff>571500</xdr:colOff>
      <xdr:row>43</xdr:row>
      <xdr:rowOff>19050</xdr:rowOff>
    </xdr:to>
    <xdr:pic>
      <xdr:nvPicPr>
        <xdr:cNvPr id="6" name="Picture 5" descr="XLnControl Logo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8400" y="7572375"/>
          <a:ext cx="95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43"/>
  <sheetViews>
    <sheetView showGridLines="0" showRowColHeaders="0" tabSelected="1" zoomScaleNormal="100" workbookViewId="0"/>
  </sheetViews>
  <sheetFormatPr defaultRowHeight="15" x14ac:dyDescent="0.25"/>
  <cols>
    <col min="1" max="1" width="2.5703125" customWidth="1"/>
    <col min="5" max="5" width="11.140625" customWidth="1"/>
    <col min="6" max="7" width="7.140625" customWidth="1"/>
    <col min="8" max="8" width="25" bestFit="1" customWidth="1"/>
    <col min="9" max="9" width="11" bestFit="1" customWidth="1"/>
    <col min="10" max="10" width="2.140625" customWidth="1"/>
    <col min="11" max="11" width="10.140625" customWidth="1"/>
    <col min="12" max="12" width="2.140625" customWidth="1"/>
    <col min="14" max="14" width="2.140625" customWidth="1"/>
    <col min="15" max="15" width="9.85546875" customWidth="1"/>
    <col min="16" max="17" width="7.140625" customWidth="1"/>
    <col min="18" max="19" width="9.140625" customWidth="1"/>
    <col min="23" max="23" width="12" bestFit="1" customWidth="1"/>
  </cols>
  <sheetData>
    <row r="1" spans="2:21" ht="18.75" x14ac:dyDescent="0.3">
      <c r="B1" s="54" t="s">
        <v>29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2:21" x14ac:dyDescent="0.25">
      <c r="B2" s="10" t="b">
        <v>1</v>
      </c>
    </row>
    <row r="33" spans="2:21" x14ac:dyDescent="0.25">
      <c r="B33" s="55" t="s">
        <v>0</v>
      </c>
      <c r="C33" s="55"/>
      <c r="D33" s="55"/>
      <c r="E33" s="55"/>
      <c r="H33" s="56" t="s">
        <v>1</v>
      </c>
      <c r="I33" s="58"/>
      <c r="J33" s="6"/>
      <c r="K33" s="4" t="s">
        <v>28</v>
      </c>
      <c r="R33" s="56" t="s">
        <v>21</v>
      </c>
      <c r="S33" s="57"/>
      <c r="T33" s="57"/>
      <c r="U33" s="58"/>
    </row>
    <row r="34" spans="2:21" x14ac:dyDescent="0.25">
      <c r="B34" s="2"/>
      <c r="C34" s="2"/>
      <c r="D34" s="2"/>
      <c r="E34" s="2"/>
      <c r="G34" s="2"/>
      <c r="H34" s="2"/>
      <c r="J34" s="7"/>
    </row>
    <row r="35" spans="2:21" x14ac:dyDescent="0.25">
      <c r="B35" s="5" t="s">
        <v>20</v>
      </c>
      <c r="C35" s="67" t="s">
        <v>31</v>
      </c>
      <c r="D35" s="67"/>
      <c r="E35" s="67"/>
      <c r="H35" s="5" t="s">
        <v>17</v>
      </c>
      <c r="I35" s="30" t="s">
        <v>26</v>
      </c>
      <c r="J35" s="8"/>
    </row>
    <row r="36" spans="2:21" ht="15.75" thickBot="1" x14ac:dyDescent="0.3">
      <c r="J36" s="9"/>
    </row>
    <row r="37" spans="2:21" x14ac:dyDescent="0.25">
      <c r="B37" s="18" t="s">
        <v>12</v>
      </c>
      <c r="C37" s="12">
        <v>0</v>
      </c>
      <c r="D37" s="20" t="s">
        <v>14</v>
      </c>
      <c r="E37" s="14">
        <v>0</v>
      </c>
      <c r="H37" s="31" t="s">
        <v>27</v>
      </c>
      <c r="I37" s="25" t="s">
        <v>16</v>
      </c>
      <c r="J37" s="46"/>
      <c r="K37" s="12">
        <v>0.3</v>
      </c>
      <c r="R37" s="61" t="s">
        <v>9</v>
      </c>
      <c r="S37" s="62"/>
      <c r="T37" s="63" t="s">
        <v>35</v>
      </c>
      <c r="U37" s="64"/>
    </row>
    <row r="38" spans="2:21" ht="15.75" thickBot="1" x14ac:dyDescent="0.3">
      <c r="B38" s="19" t="s">
        <v>13</v>
      </c>
      <c r="C38" s="13">
        <v>100</v>
      </c>
      <c r="D38" s="21" t="s">
        <v>15</v>
      </c>
      <c r="E38" s="15">
        <v>100</v>
      </c>
      <c r="H38" s="24" t="s">
        <v>33</v>
      </c>
      <c r="I38" s="23" t="s">
        <v>16</v>
      </c>
      <c r="J38" s="47"/>
      <c r="K38" s="22">
        <v>0.1</v>
      </c>
      <c r="R38" s="59" t="s">
        <v>11</v>
      </c>
      <c r="S38" s="60"/>
      <c r="T38" s="65" t="s">
        <v>32</v>
      </c>
      <c r="U38" s="66"/>
    </row>
    <row r="39" spans="2:21" ht="15.75" thickBot="1" x14ac:dyDescent="0.3">
      <c r="H39" s="17" t="s">
        <v>25</v>
      </c>
      <c r="I39" s="26" t="s">
        <v>34</v>
      </c>
      <c r="J39" s="48"/>
      <c r="K39" s="22"/>
      <c r="Q39" s="3"/>
    </row>
    <row r="40" spans="2:21" ht="15.75" thickBot="1" x14ac:dyDescent="0.3">
      <c r="B40" s="34" t="s">
        <v>8</v>
      </c>
      <c r="C40" s="35"/>
      <c r="D40" s="36" t="s">
        <v>22</v>
      </c>
      <c r="E40" s="37"/>
      <c r="H40" s="44" t="s">
        <v>10</v>
      </c>
      <c r="I40" s="45"/>
      <c r="J40" s="49"/>
      <c r="K40" s="13"/>
      <c r="Q40" s="11"/>
      <c r="R40" s="11"/>
      <c r="S40" s="11"/>
    </row>
    <row r="41" spans="2:21" x14ac:dyDescent="0.25">
      <c r="B41" s="50" t="s">
        <v>30</v>
      </c>
      <c r="C41" s="51"/>
      <c r="D41" s="52"/>
      <c r="E41" s="16">
        <v>1</v>
      </c>
      <c r="O41" s="53"/>
      <c r="P41" s="53"/>
      <c r="Q41" s="53"/>
      <c r="R41" s="53"/>
      <c r="S41" s="53"/>
      <c r="T41" s="53"/>
      <c r="U41" s="53"/>
    </row>
    <row r="42" spans="2:21" x14ac:dyDescent="0.25">
      <c r="B42" s="38" t="s">
        <v>24</v>
      </c>
      <c r="C42" s="39"/>
      <c r="D42" s="40"/>
      <c r="E42" s="16">
        <v>5</v>
      </c>
      <c r="H42" s="33" t="s">
        <v>19</v>
      </c>
      <c r="I42" s="33"/>
      <c r="J42" s="33"/>
      <c r="K42" s="33"/>
      <c r="L42" s="33"/>
      <c r="O42" s="53"/>
      <c r="P42" s="53"/>
      <c r="Q42" s="53"/>
      <c r="R42" s="53"/>
      <c r="S42" s="53"/>
      <c r="T42" s="53"/>
      <c r="U42" s="53"/>
    </row>
    <row r="43" spans="2:21" ht="15.75" thickBot="1" x14ac:dyDescent="0.3">
      <c r="B43" s="41" t="s">
        <v>23</v>
      </c>
      <c r="C43" s="42"/>
      <c r="D43" s="43"/>
      <c r="E43" s="15">
        <v>5</v>
      </c>
      <c r="H43" s="32" t="s">
        <v>18</v>
      </c>
      <c r="I43" s="32"/>
      <c r="J43" s="32"/>
      <c r="K43" s="32"/>
      <c r="L43" s="32"/>
    </row>
  </sheetData>
  <sheetProtection password="DE71" sheet="1" objects="1" scenarios="1"/>
  <mergeCells count="20">
    <mergeCell ref="O42:U42"/>
    <mergeCell ref="O41:U41"/>
    <mergeCell ref="B1:U1"/>
    <mergeCell ref="B33:E33"/>
    <mergeCell ref="R33:U33"/>
    <mergeCell ref="R38:S38"/>
    <mergeCell ref="R37:S37"/>
    <mergeCell ref="T37:U37"/>
    <mergeCell ref="T38:U38"/>
    <mergeCell ref="H33:I33"/>
    <mergeCell ref="C35:E35"/>
    <mergeCell ref="H43:L43"/>
    <mergeCell ref="H42:L42"/>
    <mergeCell ref="B40:C40"/>
    <mergeCell ref="D40:E40"/>
    <mergeCell ref="B42:D42"/>
    <mergeCell ref="B43:D43"/>
    <mergeCell ref="H40:I40"/>
    <mergeCell ref="J37:J40"/>
    <mergeCell ref="B41:D41"/>
  </mergeCells>
  <conditionalFormatting sqref="B43 E43">
    <cfRule type="expression" dxfId="0" priority="9">
      <formula>$D$40="INTEGRATING"</formula>
    </cfRule>
  </conditionalFormatting>
  <dataValidations count="8">
    <dataValidation type="list" allowBlank="1" showInputMessage="1" showErrorMessage="1" sqref="H38">
      <formula1>" Integral Time (sec), Integral Time (min)"</formula1>
    </dataValidation>
    <dataValidation type="list" allowBlank="1" showInputMessage="1" showErrorMessage="1" sqref="H39">
      <formula1>"Derivative Time (sec), Derivative Time (min)"</formula1>
    </dataValidation>
    <dataValidation type="list" allowBlank="1" showInputMessage="1" showErrorMessage="1" sqref="B42">
      <formula1>"Delay (min), Delay (sec)"</formula1>
    </dataValidation>
    <dataValidation type="list" allowBlank="1" showInputMessage="1" showErrorMessage="1" sqref="J35">
      <formula1>"IDEAL, PARALLEL, SERIES"</formula1>
    </dataValidation>
    <dataValidation type="list" allowBlank="1" showInputMessage="1" showErrorMessage="1" sqref="B43">
      <formula1>"Lag (min), Lag (sec), Time to Steady State (sec), Time to Steady State (min)"</formula1>
    </dataValidation>
    <dataValidation type="list" allowBlank="1" showInputMessage="1" showErrorMessage="1" sqref="I39 I37 J36">
      <formula1>"on Error, on PV"</formula1>
    </dataValidation>
    <dataValidation type="list" allowBlank="1" showInputMessage="1" showErrorMessage="1" sqref="T37:U37">
      <formula1>"Manual Mode, Set Point Change"</formula1>
    </dataValidation>
    <dataValidation type="list" allowBlank="1" showInputMessage="1" showErrorMessage="1" sqref="T38:U38">
      <formula1>"3 mins, 5 mins"</formula1>
    </dataValidation>
  </dataValidations>
  <printOptions horizontalCentered="1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62"/>
  <sheetViews>
    <sheetView workbookViewId="0">
      <pane ySplit="1" topLeftCell="A2" activePane="bottomLeft" state="frozen"/>
      <selection pane="bottomLeft" activeCell="A3" sqref="A3"/>
    </sheetView>
  </sheetViews>
  <sheetFormatPr defaultRowHeight="15" x14ac:dyDescent="0.25"/>
  <sheetData>
    <row r="1" spans="1:6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6" x14ac:dyDescent="0.25">
      <c r="A2" s="28">
        <v>0.99930555555555556</v>
      </c>
      <c r="B2" s="29" t="e">
        <f t="shared" ref="B2:B33" si="0">IF(MANUAL,NA(),0)</f>
        <v>#N/A</v>
      </c>
      <c r="C2" s="29">
        <v>0</v>
      </c>
      <c r="D2" s="29">
        <v>0</v>
      </c>
      <c r="E2" s="29">
        <v>0</v>
      </c>
      <c r="F2" s="29">
        <v>0</v>
      </c>
    </row>
    <row r="3" spans="1:6" x14ac:dyDescent="0.25">
      <c r="A3" s="1">
        <v>0.9993171296296296</v>
      </c>
      <c r="B3" t="e">
        <f t="shared" si="0"/>
        <v>#N/A</v>
      </c>
      <c r="C3">
        <v>0</v>
      </c>
      <c r="D3">
        <v>0</v>
      </c>
      <c r="E3">
        <v>0</v>
      </c>
      <c r="F3">
        <v>0</v>
      </c>
    </row>
    <row r="4" spans="1:6" x14ac:dyDescent="0.25">
      <c r="A4" s="1">
        <v>0.99932870370370397</v>
      </c>
      <c r="B4" t="e">
        <f t="shared" si="0"/>
        <v>#N/A</v>
      </c>
      <c r="C4">
        <v>0</v>
      </c>
      <c r="D4">
        <v>0</v>
      </c>
      <c r="E4">
        <v>0</v>
      </c>
      <c r="F4">
        <v>0</v>
      </c>
    </row>
    <row r="5" spans="1:6" x14ac:dyDescent="0.25">
      <c r="A5" s="1">
        <v>0.99934027777777801</v>
      </c>
      <c r="B5" t="e">
        <f t="shared" si="0"/>
        <v>#N/A</v>
      </c>
      <c r="C5">
        <v>0</v>
      </c>
      <c r="D5">
        <v>0</v>
      </c>
      <c r="E5">
        <v>0</v>
      </c>
      <c r="F5">
        <v>0</v>
      </c>
    </row>
    <row r="6" spans="1:6" x14ac:dyDescent="0.25">
      <c r="A6" s="1">
        <v>0.99935185185185205</v>
      </c>
      <c r="B6" t="e">
        <f t="shared" si="0"/>
        <v>#N/A</v>
      </c>
      <c r="C6">
        <v>0</v>
      </c>
      <c r="D6">
        <v>0</v>
      </c>
      <c r="E6">
        <v>0</v>
      </c>
      <c r="F6">
        <v>0</v>
      </c>
    </row>
    <row r="7" spans="1:6" x14ac:dyDescent="0.25">
      <c r="A7" s="1">
        <v>0.99936342592592597</v>
      </c>
      <c r="B7" t="e">
        <f t="shared" si="0"/>
        <v>#N/A</v>
      </c>
      <c r="C7">
        <v>0</v>
      </c>
      <c r="D7">
        <v>0</v>
      </c>
      <c r="E7">
        <v>0</v>
      </c>
      <c r="F7">
        <v>0</v>
      </c>
    </row>
    <row r="8" spans="1:6" x14ac:dyDescent="0.25">
      <c r="A8" s="1">
        <v>0.99937500000000001</v>
      </c>
      <c r="B8" t="e">
        <f t="shared" si="0"/>
        <v>#N/A</v>
      </c>
      <c r="C8">
        <v>0</v>
      </c>
      <c r="D8">
        <v>0</v>
      </c>
      <c r="E8">
        <v>0</v>
      </c>
      <c r="F8">
        <v>0</v>
      </c>
    </row>
    <row r="9" spans="1:6" x14ac:dyDescent="0.25">
      <c r="A9" s="1">
        <v>0.99938657407407405</v>
      </c>
      <c r="B9" t="e">
        <f t="shared" si="0"/>
        <v>#N/A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>
        <v>0.99939814814814798</v>
      </c>
      <c r="B10" t="e">
        <f t="shared" si="0"/>
        <v>#N/A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1">
        <v>0.99940972222222202</v>
      </c>
      <c r="B11" t="e">
        <f t="shared" si="0"/>
        <v>#N/A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">
        <v>0.99942129629629595</v>
      </c>
      <c r="B12" t="e">
        <f t="shared" si="0"/>
        <v>#N/A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">
        <v>0.99943287037036999</v>
      </c>
      <c r="B13" t="e">
        <f t="shared" si="0"/>
        <v>#N/A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>
        <v>0.99944444444444402</v>
      </c>
      <c r="B14" t="e">
        <f t="shared" si="0"/>
        <v>#N/A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>
        <v>0.99945601851851795</v>
      </c>
      <c r="B15" t="e">
        <f t="shared" si="0"/>
        <v>#N/A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>
        <v>0.99946759259259199</v>
      </c>
      <c r="B16" t="e">
        <f t="shared" si="0"/>
        <v>#N/A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>
        <v>0.99947916666666603</v>
      </c>
      <c r="B17" t="e">
        <f t="shared" si="0"/>
        <v>#N/A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">
        <v>0.99949074074073996</v>
      </c>
      <c r="B18" t="e">
        <f t="shared" si="0"/>
        <v>#N/A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>
        <v>0.999502314814814</v>
      </c>
      <c r="B19" t="e">
        <f t="shared" si="0"/>
        <v>#N/A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">
        <v>0.99951388888888804</v>
      </c>
      <c r="B20" t="e">
        <f t="shared" si="0"/>
        <v>#N/A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>
        <v>0.99952546296296196</v>
      </c>
      <c r="B21" t="e">
        <f t="shared" si="0"/>
        <v>#N/A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>
        <v>0.999537037037036</v>
      </c>
      <c r="B22" t="e">
        <f t="shared" si="0"/>
        <v>#N/A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>
        <v>0.99954861111111004</v>
      </c>
      <c r="B23" t="e">
        <f t="shared" si="0"/>
        <v>#N/A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">
        <v>0.99956018518518397</v>
      </c>
      <c r="B24" t="e">
        <f t="shared" si="0"/>
        <v>#N/A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1">
        <v>0.99957175925925801</v>
      </c>
      <c r="B25" t="e">
        <f t="shared" si="0"/>
        <v>#N/A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>
        <v>0.99958333333333205</v>
      </c>
      <c r="B26" t="e">
        <f t="shared" si="0"/>
        <v>#N/A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">
        <v>0.99959490740740697</v>
      </c>
      <c r="B27" t="e">
        <f t="shared" si="0"/>
        <v>#N/A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">
        <v>0.99960648148148101</v>
      </c>
      <c r="B28" t="e">
        <f t="shared" si="0"/>
        <v>#N/A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>
        <v>0.99961805555555505</v>
      </c>
      <c r="B29" t="e">
        <f t="shared" si="0"/>
        <v>#N/A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>
        <v>0.99962962962962898</v>
      </c>
      <c r="B30" t="e">
        <f t="shared" si="0"/>
        <v>#N/A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>
        <v>0.99964120370370302</v>
      </c>
      <c r="B31" t="e">
        <f t="shared" si="0"/>
        <v>#N/A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">
        <v>0.99965277777777695</v>
      </c>
      <c r="B32" t="e">
        <f t="shared" si="0"/>
        <v>#N/A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>
        <v>0.99966435185185099</v>
      </c>
      <c r="B33" t="e">
        <f t="shared" si="0"/>
        <v>#N/A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1">
        <v>0.99967592592592502</v>
      </c>
      <c r="B34" t="e">
        <f t="shared" ref="B34:B61" si="1">IF(MANUAL,NA(),0)</f>
        <v>#N/A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">
        <v>0.99968749999999895</v>
      </c>
      <c r="B35" t="e">
        <f t="shared" si="1"/>
        <v>#N/A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>
        <v>0.99969907407407299</v>
      </c>
      <c r="B36" t="e">
        <f t="shared" si="1"/>
        <v>#N/A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>
        <v>0.99971064814814703</v>
      </c>
      <c r="B37" t="e">
        <f t="shared" si="1"/>
        <v>#N/A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>
        <v>0.99972222222222096</v>
      </c>
      <c r="B38" t="e">
        <f t="shared" si="1"/>
        <v>#N/A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>
        <v>0.999733796296295</v>
      </c>
      <c r="B39" t="e">
        <f t="shared" si="1"/>
        <v>#N/A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>
        <v>0.99974537037036904</v>
      </c>
      <c r="B40" t="e">
        <f t="shared" si="1"/>
        <v>#N/A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>
        <v>0.99975694444444296</v>
      </c>
      <c r="B41" t="e">
        <f t="shared" si="1"/>
        <v>#N/A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>
        <v>0.999768518518517</v>
      </c>
      <c r="B42" t="e">
        <f t="shared" si="1"/>
        <v>#N/A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>
        <v>0.99978009259259104</v>
      </c>
      <c r="B43" t="e">
        <f t="shared" si="1"/>
        <v>#N/A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>
        <v>0.99979166666666497</v>
      </c>
      <c r="B44" t="e">
        <f t="shared" si="1"/>
        <v>#N/A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">
        <v>0.99980324074073901</v>
      </c>
      <c r="B45" t="e">
        <f t="shared" si="1"/>
        <v>#N/A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1">
        <v>0.99981481481481305</v>
      </c>
      <c r="B46" t="e">
        <f t="shared" si="1"/>
        <v>#N/A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1">
        <v>0.99982638888888697</v>
      </c>
      <c r="B47" t="e">
        <f t="shared" si="1"/>
        <v>#N/A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>
        <v>0.99983796296296101</v>
      </c>
      <c r="B48" t="e">
        <f t="shared" si="1"/>
        <v>#N/A</v>
      </c>
      <c r="C48">
        <v>0</v>
      </c>
      <c r="D48">
        <v>0</v>
      </c>
      <c r="E48">
        <v>0</v>
      </c>
      <c r="F48">
        <v>0</v>
      </c>
    </row>
    <row r="49" spans="1:8" x14ac:dyDescent="0.25">
      <c r="A49" s="1">
        <v>0.99984953703703505</v>
      </c>
      <c r="B49" t="e">
        <f t="shared" si="1"/>
        <v>#N/A</v>
      </c>
      <c r="C49">
        <v>0</v>
      </c>
      <c r="D49">
        <v>0</v>
      </c>
      <c r="E49">
        <v>0</v>
      </c>
      <c r="F49">
        <v>0</v>
      </c>
    </row>
    <row r="50" spans="1:8" x14ac:dyDescent="0.25">
      <c r="A50" s="1">
        <v>0.99986111111110898</v>
      </c>
      <c r="B50" t="e">
        <f t="shared" si="1"/>
        <v>#N/A</v>
      </c>
      <c r="C50">
        <v>0</v>
      </c>
      <c r="D50">
        <v>0</v>
      </c>
      <c r="E50">
        <v>0</v>
      </c>
      <c r="F50">
        <v>0</v>
      </c>
    </row>
    <row r="51" spans="1:8" x14ac:dyDescent="0.25">
      <c r="A51" s="1">
        <v>0.99987268518518302</v>
      </c>
      <c r="B51" t="e">
        <f t="shared" si="1"/>
        <v>#N/A</v>
      </c>
      <c r="C51">
        <v>0</v>
      </c>
      <c r="D51">
        <v>0</v>
      </c>
      <c r="E51">
        <v>0</v>
      </c>
      <c r="F51">
        <v>0</v>
      </c>
    </row>
    <row r="52" spans="1:8" x14ac:dyDescent="0.25">
      <c r="A52" s="1">
        <v>0.99988425925925795</v>
      </c>
      <c r="B52" t="e">
        <f t="shared" si="1"/>
        <v>#N/A</v>
      </c>
      <c r="C52">
        <v>0</v>
      </c>
      <c r="D52">
        <v>0</v>
      </c>
      <c r="E52">
        <v>0</v>
      </c>
      <c r="F52">
        <v>0</v>
      </c>
    </row>
    <row r="53" spans="1:8" x14ac:dyDescent="0.25">
      <c r="A53" s="1">
        <v>0.99989583333333198</v>
      </c>
      <c r="B53" t="e">
        <f t="shared" si="1"/>
        <v>#N/A</v>
      </c>
      <c r="C53">
        <v>0</v>
      </c>
      <c r="D53">
        <v>0</v>
      </c>
      <c r="E53">
        <v>0</v>
      </c>
      <c r="F53">
        <v>0</v>
      </c>
      <c r="H53" s="27"/>
    </row>
    <row r="54" spans="1:8" x14ac:dyDescent="0.25">
      <c r="A54" s="1">
        <v>0.99990740740740602</v>
      </c>
      <c r="B54" t="e">
        <f t="shared" si="1"/>
        <v>#N/A</v>
      </c>
      <c r="C54">
        <v>0</v>
      </c>
      <c r="D54">
        <v>0</v>
      </c>
      <c r="E54">
        <v>0</v>
      </c>
      <c r="F54">
        <v>0</v>
      </c>
    </row>
    <row r="55" spans="1:8" x14ac:dyDescent="0.25">
      <c r="A55" s="1">
        <v>0.99991898148147995</v>
      </c>
      <c r="B55" t="e">
        <f t="shared" si="1"/>
        <v>#N/A</v>
      </c>
      <c r="C55">
        <v>0</v>
      </c>
      <c r="D55">
        <v>0</v>
      </c>
      <c r="E55">
        <v>0</v>
      </c>
      <c r="F55">
        <v>0</v>
      </c>
    </row>
    <row r="56" spans="1:8" x14ac:dyDescent="0.25">
      <c r="A56" s="1">
        <v>0.99993055555555399</v>
      </c>
      <c r="B56" t="e">
        <f t="shared" si="1"/>
        <v>#N/A</v>
      </c>
      <c r="C56">
        <v>0</v>
      </c>
      <c r="D56">
        <v>0</v>
      </c>
      <c r="E56">
        <v>0</v>
      </c>
      <c r="F56">
        <v>0</v>
      </c>
    </row>
    <row r="57" spans="1:8" x14ac:dyDescent="0.25">
      <c r="A57" s="1">
        <v>0.99994212962962803</v>
      </c>
      <c r="B57" t="e">
        <f t="shared" si="1"/>
        <v>#N/A</v>
      </c>
      <c r="C57">
        <v>0</v>
      </c>
      <c r="D57">
        <v>0</v>
      </c>
      <c r="E57">
        <v>0</v>
      </c>
      <c r="F57">
        <v>0</v>
      </c>
    </row>
    <row r="58" spans="1:8" x14ac:dyDescent="0.25">
      <c r="A58" s="1">
        <v>0.99995370370370196</v>
      </c>
      <c r="B58" t="e">
        <f t="shared" si="1"/>
        <v>#N/A</v>
      </c>
      <c r="C58">
        <v>0</v>
      </c>
      <c r="D58">
        <v>0</v>
      </c>
      <c r="E58">
        <v>0</v>
      </c>
      <c r="F58">
        <v>0</v>
      </c>
    </row>
    <row r="59" spans="1:8" x14ac:dyDescent="0.25">
      <c r="A59" s="1">
        <v>0.999965277777776</v>
      </c>
      <c r="B59" t="e">
        <f t="shared" si="1"/>
        <v>#N/A</v>
      </c>
      <c r="C59">
        <v>0</v>
      </c>
      <c r="D59">
        <v>0</v>
      </c>
      <c r="E59">
        <v>0</v>
      </c>
      <c r="F59">
        <v>0</v>
      </c>
    </row>
    <row r="60" spans="1:8" x14ac:dyDescent="0.25">
      <c r="A60" s="1">
        <v>0.99997685185185003</v>
      </c>
      <c r="B60" t="e">
        <f t="shared" si="1"/>
        <v>#N/A</v>
      </c>
      <c r="C60">
        <v>0</v>
      </c>
      <c r="D60">
        <v>0</v>
      </c>
      <c r="E60">
        <v>0</v>
      </c>
      <c r="F60">
        <v>0</v>
      </c>
    </row>
    <row r="61" spans="1:8" x14ac:dyDescent="0.25">
      <c r="A61" s="1">
        <v>0.99998842592592396</v>
      </c>
      <c r="B61" t="e">
        <f t="shared" si="1"/>
        <v>#N/A</v>
      </c>
      <c r="C61">
        <v>0</v>
      </c>
      <c r="D61">
        <v>0</v>
      </c>
      <c r="E61">
        <v>0</v>
      </c>
      <c r="F61">
        <v>0</v>
      </c>
    </row>
    <row r="62" spans="1:8" x14ac:dyDescent="0.25">
      <c r="A62" s="28">
        <v>0.999999999999998</v>
      </c>
      <c r="B62" s="29" t="e">
        <f t="shared" ref="B62:B125" si="2">IF(MANUAL,NA(),SetPoint)</f>
        <v>#N/A</v>
      </c>
      <c r="C62" s="29">
        <f ca="1">(IF(ROW()-61&lt;Delay,0,OFFSET(D61,-Delay,0))*b-C61*a)</f>
        <v>0</v>
      </c>
      <c r="D62" s="29">
        <f>IF(MANUAL,1,K_1*IF(PonError,SetPoint-C62,-C62)+E62+F62)</f>
        <v>1</v>
      </c>
      <c r="E62" s="29">
        <f ca="1">invT_1*(SetPoint-C62)</f>
        <v>4.9999999999999996E-2</v>
      </c>
      <c r="F62" s="29">
        <f ca="1">D_1*IF(DonError,SetPoint-C62,-C62)*(1-Alpha_1)</f>
        <v>0</v>
      </c>
    </row>
    <row r="63" spans="1:8" x14ac:dyDescent="0.25">
      <c r="A63" s="1">
        <v>1.00001157407407</v>
      </c>
      <c r="B63" t="e">
        <f t="shared" si="2"/>
        <v>#N/A</v>
      </c>
      <c r="C63">
        <f ca="1">(IF(ROW()-61&lt;Delay,0,OFFSET(D62,-Delay,0))*b-C62*a)</f>
        <v>0</v>
      </c>
      <c r="D63">
        <f>IF(MANUAL,1,K_1*IF(PonError,SetPoint-C63,-C63)+E63+F63)</f>
        <v>1</v>
      </c>
      <c r="E63">
        <f ca="1">invT_1*(SetPoint-C63)+E62</f>
        <v>9.9999999999999992E-2</v>
      </c>
      <c r="F63">
        <f ca="1">D_1*(C62-C63)*(1-Alpha_1)+Alpha_1*F62</f>
        <v>0</v>
      </c>
    </row>
    <row r="64" spans="1:8" x14ac:dyDescent="0.25">
      <c r="A64" s="1">
        <v>1.0000231481481501</v>
      </c>
      <c r="B64" t="e">
        <f t="shared" si="2"/>
        <v>#N/A</v>
      </c>
      <c r="C64">
        <f ca="1">(IF(ROW()-61&lt;Delay,0,OFFSET(D63,-Delay,0))*b-C63*a)</f>
        <v>0</v>
      </c>
      <c r="D64">
        <f>IF(MANUAL,1,K_1*IF(PonError,SetPoint-C64,-C64)+E64+F64)</f>
        <v>1</v>
      </c>
      <c r="E64">
        <f ca="1">invT_1*(SetPoint-C64)+E63</f>
        <v>0.15</v>
      </c>
      <c r="F64">
        <f ca="1">D_1*(C63-C64)*(1-Alpha_1)+Alpha_1*F63</f>
        <v>0</v>
      </c>
    </row>
    <row r="65" spans="1:6" x14ac:dyDescent="0.25">
      <c r="A65" s="1">
        <v>1.0000347222222199</v>
      </c>
      <c r="B65" t="e">
        <f t="shared" si="2"/>
        <v>#N/A</v>
      </c>
      <c r="C65">
        <f ca="1">(IF(ROW()-61&lt;Delay,0,OFFSET(D64,-Delay,0))*b-C64*a)</f>
        <v>0</v>
      </c>
      <c r="D65">
        <f>IF(MANUAL,1,K_1*IF(PonError,SetPoint-C65,-C65)+E65+F65)</f>
        <v>1</v>
      </c>
      <c r="E65">
        <f ca="1">invT_1*(SetPoint-C65)+E64</f>
        <v>0.19999999999999998</v>
      </c>
      <c r="F65">
        <f ca="1">D_1*(C64-C65)*(1-Alpha_1)+Alpha_1*F64</f>
        <v>0</v>
      </c>
    </row>
    <row r="66" spans="1:6" x14ac:dyDescent="0.25">
      <c r="A66" s="1">
        <v>1.0000462962962899</v>
      </c>
      <c r="B66" t="e">
        <f t="shared" si="2"/>
        <v>#N/A</v>
      </c>
      <c r="C66">
        <f ca="1">(IF(ROW()-61&lt;Delay,0,OFFSET(D65,-Delay,0))*b-C65*a)</f>
        <v>0</v>
      </c>
      <c r="D66">
        <f>IF(MANUAL,1,K_1*IF(PonError,SetPoint-C66,-C66)+E66+F66)</f>
        <v>1</v>
      </c>
      <c r="E66">
        <f ca="1">invT_1*(SetPoint-C66)+E65</f>
        <v>0.24999999999999997</v>
      </c>
      <c r="F66">
        <f ca="1">D_1*(C65-C66)*(1-Alpha_1)+Alpha_1*F65</f>
        <v>0</v>
      </c>
    </row>
    <row r="67" spans="1:6" x14ac:dyDescent="0.25">
      <c r="A67" s="1">
        <v>1.00005787037037</v>
      </c>
      <c r="B67" t="e">
        <f t="shared" si="2"/>
        <v>#N/A</v>
      </c>
      <c r="C67">
        <f ca="1">(IF(ROW()-61&lt;Delay,0,OFFSET(D66,-Delay,0))*b-C66*a)</f>
        <v>0</v>
      </c>
      <c r="D67">
        <f>IF(MANUAL,1,K_1*IF(PonError,SetPoint-C67,-C67)+E67+F67)</f>
        <v>1</v>
      </c>
      <c r="E67">
        <f ca="1">invT_1*(SetPoint-C67)+E66</f>
        <v>0.3</v>
      </c>
      <c r="F67">
        <f ca="1">D_1*(C66-C67)*(1-Alpha_1)+Alpha_1*F66</f>
        <v>0</v>
      </c>
    </row>
    <row r="68" spans="1:6" x14ac:dyDescent="0.25">
      <c r="A68" s="1">
        <v>1.00006944444444</v>
      </c>
      <c r="B68" t="e">
        <f t="shared" si="2"/>
        <v>#N/A</v>
      </c>
      <c r="C68">
        <f ca="1">(IF(ROW()-61&lt;Delay,0,OFFSET(D67,-Delay,0))*b-C67*a)</f>
        <v>0.18126924692201818</v>
      </c>
      <c r="D68">
        <f>IF(MANUAL,1,K_1*IF(PonError,SetPoint-C68,-C68)+E68+F68)</f>
        <v>1</v>
      </c>
      <c r="E68">
        <f ca="1">invT_1*(SetPoint-C68)+E67</f>
        <v>0.34093653765389909</v>
      </c>
      <c r="F68">
        <f ca="1">D_1*(C67-C68)*(1-Alpha_1)+Alpha_1*F67</f>
        <v>0</v>
      </c>
    </row>
    <row r="69" spans="1:6" x14ac:dyDescent="0.25">
      <c r="A69" s="1">
        <v>1.00008101851852</v>
      </c>
      <c r="B69" t="e">
        <f t="shared" si="2"/>
        <v>#N/A</v>
      </c>
      <c r="C69">
        <f ca="1">(IF(ROW()-61&lt;Delay,0,OFFSET(D68,-Delay,0))*b-C68*a)</f>
        <v>0.32967995396436078</v>
      </c>
      <c r="D69">
        <f>IF(MANUAL,1,K_1*IF(PonError,SetPoint-C69,-C69)+E69+F69)</f>
        <v>1</v>
      </c>
      <c r="E69">
        <f ca="1">invT_1*(SetPoint-C69)+E68</f>
        <v>0.37445253995568106</v>
      </c>
      <c r="F69">
        <f ca="1">D_1*(C68-C69)*(1-Alpha_1)+Alpha_1*F68</f>
        <v>0</v>
      </c>
    </row>
    <row r="70" spans="1:6" x14ac:dyDescent="0.25">
      <c r="A70" s="1">
        <v>1.0000925925925901</v>
      </c>
      <c r="B70" t="e">
        <f t="shared" si="2"/>
        <v>#N/A</v>
      </c>
      <c r="C70">
        <f ca="1">(IF(ROW()-61&lt;Delay,0,OFFSET(D69,-Delay,0))*b-C69*a)</f>
        <v>0.45118836390597367</v>
      </c>
      <c r="D70">
        <f>IF(MANUAL,1,K_1*IF(PonError,SetPoint-C70,-C70)+E70+F70)</f>
        <v>1</v>
      </c>
      <c r="E70">
        <f ca="1">invT_1*(SetPoint-C70)+E69</f>
        <v>0.40189312176038239</v>
      </c>
      <c r="F70">
        <f ca="1">D_1*(C69-C70)*(1-Alpha_1)+Alpha_1*F69</f>
        <v>0</v>
      </c>
    </row>
    <row r="71" spans="1:6" x14ac:dyDescent="0.25">
      <c r="A71" s="1">
        <v>1.0001041666666599</v>
      </c>
      <c r="B71" t="e">
        <f t="shared" si="2"/>
        <v>#N/A</v>
      </c>
      <c r="C71">
        <f ca="1">(IF(ROW()-61&lt;Delay,0,OFFSET(D70,-Delay,0))*b-C70*a)</f>
        <v>0.55067103588277844</v>
      </c>
      <c r="D71">
        <f>IF(MANUAL,1,K_1*IF(PonError,SetPoint-C71,-C71)+E71+F71)</f>
        <v>1</v>
      </c>
      <c r="E71">
        <f ca="1">invT_1*(SetPoint-C71)+E70</f>
        <v>0.42435956996624347</v>
      </c>
      <c r="F71">
        <f ca="1">D_1*(C70-C71)*(1-Alpha_1)+Alpha_1*F70</f>
        <v>0</v>
      </c>
    </row>
    <row r="72" spans="1:6" x14ac:dyDescent="0.25">
      <c r="A72" s="1">
        <v>1.0001157407407399</v>
      </c>
      <c r="B72" t="e">
        <f t="shared" si="2"/>
        <v>#N/A</v>
      </c>
      <c r="C72">
        <f ca="1">(IF(ROW()-61&lt;Delay,0,OFFSET(D71,-Delay,0))*b-C71*a)</f>
        <v>0.63212055882855767</v>
      </c>
      <c r="D72">
        <f>IF(MANUAL,1,K_1*IF(PonError,SetPoint-C72,-C72)+E72+F72)</f>
        <v>1</v>
      </c>
      <c r="E72">
        <f ca="1">invT_1*(SetPoint-C72)+E71</f>
        <v>0.44275354202481559</v>
      </c>
      <c r="F72">
        <f ca="1">D_1*(C71-C72)*(1-Alpha_1)+Alpha_1*F71</f>
        <v>0</v>
      </c>
    </row>
    <row r="73" spans="1:6" x14ac:dyDescent="0.25">
      <c r="A73" s="1">
        <v>1.00012731481481</v>
      </c>
      <c r="B73" t="e">
        <f t="shared" si="2"/>
        <v>#N/A</v>
      </c>
      <c r="C73">
        <f ca="1">(IF(ROW()-61&lt;Delay,0,OFFSET(D72,-Delay,0))*b-C72*a)</f>
        <v>0.69880578808779792</v>
      </c>
      <c r="D73">
        <f>IF(MANUAL,1,K_1*IF(PonError,SetPoint-C73,-C73)+E73+F73)</f>
        <v>1</v>
      </c>
      <c r="E73">
        <f ca="1">invT_1*(SetPoint-C73)+E72</f>
        <v>0.45781325262042571</v>
      </c>
      <c r="F73">
        <f ca="1">D_1*(C72-C73)*(1-Alpha_1)+Alpha_1*F72</f>
        <v>0</v>
      </c>
    </row>
    <row r="74" spans="1:6" x14ac:dyDescent="0.25">
      <c r="A74" s="1">
        <v>1.00013888888889</v>
      </c>
      <c r="B74" t="e">
        <f t="shared" si="2"/>
        <v>#N/A</v>
      </c>
      <c r="C74">
        <f ca="1">(IF(ROW()-61&lt;Delay,0,OFFSET(D73,-Delay,0))*b-C73*a)</f>
        <v>0.75340303605839354</v>
      </c>
      <c r="D74">
        <f>IF(MANUAL,1,K_1*IF(PonError,SetPoint-C74,-C74)+E74+F74)</f>
        <v>1</v>
      </c>
      <c r="E74">
        <f ca="1">invT_1*(SetPoint-C74)+E73</f>
        <v>0.47014310081750604</v>
      </c>
      <c r="F74">
        <f ca="1">D_1*(C73-C74)*(1-Alpha_1)+Alpha_1*F73</f>
        <v>0</v>
      </c>
    </row>
    <row r="75" spans="1:6" x14ac:dyDescent="0.25">
      <c r="A75" s="1">
        <v>1.0001504629629601</v>
      </c>
      <c r="B75" t="e">
        <f t="shared" si="2"/>
        <v>#N/A</v>
      </c>
      <c r="C75">
        <f ca="1">(IF(ROW()-61&lt;Delay,0,OFFSET(D74,-Delay,0))*b-C74*a)</f>
        <v>0.79810348200534464</v>
      </c>
      <c r="D75">
        <f>IF(MANUAL,1,K_1*IF(PonError,SetPoint-C75,-C75)+E75+F75)</f>
        <v>1</v>
      </c>
      <c r="E75">
        <f ca="1">invT_1*(SetPoint-C75)+E74</f>
        <v>0.48023792671723881</v>
      </c>
      <c r="F75">
        <f ca="1">D_1*(C74-C75)*(1-Alpha_1)+Alpha_1*F74</f>
        <v>0</v>
      </c>
    </row>
    <row r="76" spans="1:6" x14ac:dyDescent="0.25">
      <c r="A76" s="1">
        <v>1.0001620370370301</v>
      </c>
      <c r="B76" t="e">
        <f t="shared" si="2"/>
        <v>#N/A</v>
      </c>
      <c r="C76">
        <f ca="1">(IF(ROW()-61&lt;Delay,0,OFFSET(D75,-Delay,0))*b-C75*a)</f>
        <v>0.83470111177841355</v>
      </c>
      <c r="D76">
        <f>IF(MANUAL,1,K_1*IF(PonError,SetPoint-C76,-C76)+E76+F76)</f>
        <v>1</v>
      </c>
      <c r="E76">
        <f ca="1">invT_1*(SetPoint-C76)+E75</f>
        <v>0.48850287112831814</v>
      </c>
      <c r="F76">
        <f ca="1">D_1*(C75-C76)*(1-Alpha_1)+Alpha_1*F75</f>
        <v>0</v>
      </c>
    </row>
    <row r="77" spans="1:6" x14ac:dyDescent="0.25">
      <c r="A77" s="1">
        <v>1.0001736111111099</v>
      </c>
      <c r="B77" t="e">
        <f t="shared" si="2"/>
        <v>#N/A</v>
      </c>
      <c r="C77">
        <f ca="1">(IF(ROW()-61&lt;Delay,0,OFFSET(D76,-Delay,0))*b-C76*a)</f>
        <v>0.86466471676338741</v>
      </c>
      <c r="D77">
        <f>IF(MANUAL,1,K_1*IF(PonError,SetPoint-C77,-C77)+E77+F77)</f>
        <v>1</v>
      </c>
      <c r="E77">
        <f ca="1">invT_1*(SetPoint-C77)+E76</f>
        <v>0.49526963529014878</v>
      </c>
      <c r="F77">
        <f ca="1">D_1*(C76-C77)*(1-Alpha_1)+Alpha_1*F76</f>
        <v>0</v>
      </c>
    </row>
    <row r="78" spans="1:6" x14ac:dyDescent="0.25">
      <c r="A78" s="1">
        <v>1.00018518518518</v>
      </c>
      <c r="B78" t="e">
        <f t="shared" si="2"/>
        <v>#N/A</v>
      </c>
      <c r="C78">
        <f ca="1">(IF(ROW()-61&lt;Delay,0,OFFSET(D77,-Delay,0))*b-C77*a)</f>
        <v>0.88919684163766621</v>
      </c>
      <c r="D78">
        <f>IF(MANUAL,1,K_1*IF(PonError,SetPoint-C78,-C78)+E78+F78)</f>
        <v>1</v>
      </c>
      <c r="E78">
        <f ca="1">invT_1*(SetPoint-C78)+E77</f>
        <v>0.50080979320826546</v>
      </c>
      <c r="F78">
        <f ca="1">D_1*(C77-C78)*(1-Alpha_1)+Alpha_1*F77</f>
        <v>0</v>
      </c>
    </row>
    <row r="79" spans="1:6" x14ac:dyDescent="0.25">
      <c r="A79" s="1">
        <v>1.00019675925926</v>
      </c>
      <c r="B79" t="e">
        <f t="shared" si="2"/>
        <v>#N/A</v>
      </c>
      <c r="C79">
        <f ca="1">(IF(ROW()-61&lt;Delay,0,OFFSET(D78,-Delay,0))*b-C78*a)</f>
        <v>0.90928204671058754</v>
      </c>
      <c r="D79">
        <f>IF(MANUAL,1,K_1*IF(PonError,SetPoint-C79,-C79)+E79+F79)</f>
        <v>1</v>
      </c>
      <c r="E79">
        <f ca="1">invT_1*(SetPoint-C79)+E78</f>
        <v>0.50534569087273606</v>
      </c>
      <c r="F79">
        <f ca="1">D_1*(C78-C79)*(1-Alpha_1)+Alpha_1*F78</f>
        <v>0</v>
      </c>
    </row>
    <row r="80" spans="1:6" x14ac:dyDescent="0.25">
      <c r="A80" s="1">
        <v>1.00020833333333</v>
      </c>
      <c r="B80" t="e">
        <f t="shared" si="2"/>
        <v>#N/A</v>
      </c>
      <c r="C80">
        <f ca="1">(IF(ROW()-61&lt;Delay,0,OFFSET(D79,-Delay,0))*b-C79*a)</f>
        <v>0.92572642178566611</v>
      </c>
      <c r="D80">
        <f>IF(MANUAL,1,K_1*IF(PonError,SetPoint-C80,-C80)+E80+F80)</f>
        <v>1</v>
      </c>
      <c r="E80">
        <f ca="1">invT_1*(SetPoint-C80)+E79</f>
        <v>0.50905936978345279</v>
      </c>
      <c r="F80">
        <f ca="1">D_1*(C79-C80)*(1-Alpha_1)+Alpha_1*F79</f>
        <v>0</v>
      </c>
    </row>
    <row r="81" spans="1:6" x14ac:dyDescent="0.25">
      <c r="A81" s="1">
        <v>1.0002199074074001</v>
      </c>
      <c r="B81" t="e">
        <f t="shared" si="2"/>
        <v>#N/A</v>
      </c>
      <c r="C81">
        <f ca="1">(IF(ROW()-61&lt;Delay,0,OFFSET(D80,-Delay,0))*b-C80*a)</f>
        <v>0.93918993737478207</v>
      </c>
      <c r="D81">
        <f>IF(MANUAL,1,K_1*IF(PonError,SetPoint-C81,-C81)+E81+F81)</f>
        <v>1</v>
      </c>
      <c r="E81">
        <f ca="1">invT_1*(SetPoint-C81)+E80</f>
        <v>0.51209987291471371</v>
      </c>
      <c r="F81">
        <f ca="1">D_1*(C80-C81)*(1-Alpha_1)+Alpha_1*F80</f>
        <v>0</v>
      </c>
    </row>
    <row r="82" spans="1:6" x14ac:dyDescent="0.25">
      <c r="A82" s="1">
        <v>1.0002314814814799</v>
      </c>
      <c r="B82" t="e">
        <f t="shared" si="2"/>
        <v>#N/A</v>
      </c>
      <c r="C82">
        <f ca="1">(IF(ROW()-61&lt;Delay,0,OFFSET(D81,-Delay,0))*b-C81*a)</f>
        <v>0.95021293163213605</v>
      </c>
      <c r="D82">
        <f>IF(MANUAL,1,K_1*IF(PonError,SetPoint-C82,-C82)+E82+F82)</f>
        <v>1</v>
      </c>
      <c r="E82">
        <f ca="1">invT_1*(SetPoint-C82)+E81</f>
        <v>0.51458922633310689</v>
      </c>
      <c r="F82">
        <f ca="1">D_1*(C81-C82)*(1-Alpha_1)+Alpha_1*F81</f>
        <v>0</v>
      </c>
    </row>
    <row r="83" spans="1:6" x14ac:dyDescent="0.25">
      <c r="A83" s="1">
        <v>1.0002430555555499</v>
      </c>
      <c r="B83" t="e">
        <f t="shared" si="2"/>
        <v>#N/A</v>
      </c>
      <c r="C83">
        <f ca="1">(IF(ROW()-61&lt;Delay,0,OFFSET(D82,-Delay,0))*b-C82*a)</f>
        <v>0.95923779602163373</v>
      </c>
      <c r="D83">
        <f>IF(MANUAL,1,K_1*IF(PonError,SetPoint-C83,-C83)+E83+F83)</f>
        <v>1</v>
      </c>
      <c r="E83">
        <f ca="1">invT_1*(SetPoint-C83)+E82</f>
        <v>0.51662733653202519</v>
      </c>
      <c r="F83">
        <f ca="1">D_1*(C82-C83)*(1-Alpha_1)+Alpha_1*F82</f>
        <v>0</v>
      </c>
    </row>
    <row r="84" spans="1:6" x14ac:dyDescent="0.25">
      <c r="A84" s="1">
        <v>1.00025462962963</v>
      </c>
      <c r="B84" t="e">
        <f t="shared" si="2"/>
        <v>#N/A</v>
      </c>
      <c r="C84">
        <f ca="1">(IF(ROW()-61&lt;Delay,0,OFFSET(D83,-Delay,0))*b-C83*a)</f>
        <v>0.96662673003967392</v>
      </c>
      <c r="D84">
        <f>IF(MANUAL,1,K_1*IF(PonError,SetPoint-C84,-C84)+E84+F84)</f>
        <v>1</v>
      </c>
      <c r="E84">
        <f ca="1">invT_1*(SetPoint-C84)+E83</f>
        <v>0.5182960000300415</v>
      </c>
      <c r="F84">
        <f ca="1">D_1*(C83-C84)*(1-Alpha_1)+Alpha_1*F83</f>
        <v>0</v>
      </c>
    </row>
    <row r="85" spans="1:6" x14ac:dyDescent="0.25">
      <c r="A85" s="1">
        <v>1.0002662037037</v>
      </c>
      <c r="B85" t="e">
        <f t="shared" si="2"/>
        <v>#N/A</v>
      </c>
      <c r="C85">
        <f ca="1">(IF(ROW()-61&lt;Delay,0,OFFSET(D84,-Delay,0))*b-C84*a)</f>
        <v>0.97267627755270747</v>
      </c>
      <c r="D85">
        <f>IF(MANUAL,1,K_1*IF(PonError,SetPoint-C85,-C85)+E85+F85)</f>
        <v>1</v>
      </c>
      <c r="E85">
        <f ca="1">invT_1*(SetPoint-C85)+E84</f>
        <v>0.51966218615240611</v>
      </c>
      <c r="F85">
        <f ca="1">D_1*(C84-C85)*(1-Alpha_1)+Alpha_1*F84</f>
        <v>0</v>
      </c>
    </row>
    <row r="86" spans="1:6" x14ac:dyDescent="0.25">
      <c r="A86" s="1">
        <v>1.00027777777777</v>
      </c>
      <c r="B86" t="e">
        <f t="shared" si="2"/>
        <v>#N/A</v>
      </c>
      <c r="C86">
        <f ca="1">(IF(ROW()-61&lt;Delay,0,OFFSET(D85,-Delay,0))*b-C85*a)</f>
        <v>0.97762922814383446</v>
      </c>
      <c r="D86">
        <f>IF(MANUAL,1,K_1*IF(PonError,SetPoint-C86,-C86)+E86+F86)</f>
        <v>1</v>
      </c>
      <c r="E86">
        <f ca="1">invT_1*(SetPoint-C86)+E85</f>
        <v>0.52078072474521442</v>
      </c>
      <c r="F86">
        <f ca="1">D_1*(C85-C86)*(1-Alpha_1)+Alpha_1*F85</f>
        <v>0</v>
      </c>
    </row>
    <row r="87" spans="1:6" x14ac:dyDescent="0.25">
      <c r="A87" s="1">
        <v>1.0002893518518501</v>
      </c>
      <c r="B87" t="e">
        <f t="shared" si="2"/>
        <v>#N/A</v>
      </c>
      <c r="C87">
        <f ca="1">(IF(ROW()-61&lt;Delay,0,OFFSET(D86,-Delay,0))*b-C86*a)</f>
        <v>0.98168436111126589</v>
      </c>
      <c r="D87">
        <f>IF(MANUAL,1,K_1*IF(PonError,SetPoint-C87,-C87)+E87+F87)</f>
        <v>1</v>
      </c>
      <c r="E87">
        <f ca="1">invT_1*(SetPoint-C87)+E86</f>
        <v>0.52169650668965117</v>
      </c>
      <c r="F87">
        <f ca="1">D_1*(C86-C87)*(1-Alpha_1)+Alpha_1*F86</f>
        <v>0</v>
      </c>
    </row>
    <row r="88" spans="1:6" x14ac:dyDescent="0.25">
      <c r="A88" s="1">
        <v>1.0003009259259199</v>
      </c>
      <c r="B88" t="e">
        <f t="shared" si="2"/>
        <v>#N/A</v>
      </c>
      <c r="C88">
        <f ca="1">(IF(ROW()-61&lt;Delay,0,OFFSET(D87,-Delay,0))*b-C87*a)</f>
        <v>0.9850044231795223</v>
      </c>
      <c r="D88">
        <f>IF(MANUAL,1,K_1*IF(PonError,SetPoint-C88,-C88)+E88+F88)</f>
        <v>1</v>
      </c>
      <c r="E88">
        <f ca="1">invT_1*(SetPoint-C88)+E87</f>
        <v>0.52244628553067507</v>
      </c>
      <c r="F88">
        <f ca="1">D_1*(C87-C88)*(1-Alpha_1)+Alpha_1*F87</f>
        <v>0</v>
      </c>
    </row>
    <row r="89" spans="1:6" x14ac:dyDescent="0.25">
      <c r="A89" s="1">
        <v>1.0003124999999999</v>
      </c>
      <c r="B89" t="e">
        <f t="shared" si="2"/>
        <v>#N/A</v>
      </c>
      <c r="C89">
        <f ca="1">(IF(ROW()-61&lt;Delay,0,OFFSET(D88,-Delay,0))*b-C88*a)</f>
        <v>0.98772266009693155</v>
      </c>
      <c r="D89">
        <f>IF(MANUAL,1,K_1*IF(PonError,SetPoint-C89,-C89)+E89+F89)</f>
        <v>1</v>
      </c>
      <c r="E89">
        <f ca="1">invT_1*(SetPoint-C89)+E88</f>
        <v>0.52306015252582849</v>
      </c>
      <c r="F89">
        <f ca="1">D_1*(C88-C89)*(1-Alpha_1)+Alpha_1*F88</f>
        <v>0</v>
      </c>
    </row>
    <row r="90" spans="1:6" x14ac:dyDescent="0.25">
      <c r="A90" s="1">
        <v>1.00032407407407</v>
      </c>
      <c r="B90" t="e">
        <f t="shared" si="2"/>
        <v>#N/A</v>
      </c>
      <c r="C90">
        <f ca="1">(IF(ROW()-61&lt;Delay,0,OFFSET(D89,-Delay,0))*b-C89*a)</f>
        <v>0.98994816425536636</v>
      </c>
      <c r="D90">
        <f>IF(MANUAL,1,K_1*IF(PonError,SetPoint-C90,-C90)+E90+F90)</f>
        <v>1</v>
      </c>
      <c r="E90">
        <f ca="1">invT_1*(SetPoint-C90)+E89</f>
        <v>0.52356274431306016</v>
      </c>
      <c r="F90">
        <f ca="1">D_1*(C89-C90)*(1-Alpha_1)+Alpha_1*F89</f>
        <v>0</v>
      </c>
    </row>
    <row r="91" spans="1:6" x14ac:dyDescent="0.25">
      <c r="A91" s="1">
        <v>1.00033564814815</v>
      </c>
      <c r="B91" t="e">
        <f t="shared" si="2"/>
        <v>#N/A</v>
      </c>
      <c r="C91">
        <f ca="1">(IF(ROW()-61&lt;Delay,0,OFFSET(D90,-Delay,0))*b-C90*a)</f>
        <v>0.99177025295097987</v>
      </c>
      <c r="D91">
        <f>IF(MANUAL,1,K_1*IF(PonError,SetPoint-C91,-C91)+E91+F91)</f>
        <v>1</v>
      </c>
      <c r="E91">
        <f ca="1">invT_1*(SetPoint-C91)+E90</f>
        <v>0.52397423166551116</v>
      </c>
      <c r="F91">
        <f ca="1">D_1*(C90-C91)*(1-Alpha_1)+Alpha_1*F90</f>
        <v>0</v>
      </c>
    </row>
    <row r="92" spans="1:6" x14ac:dyDescent="0.25">
      <c r="A92" s="1">
        <v>1.0003472222222201</v>
      </c>
      <c r="B92" t="e">
        <f t="shared" si="2"/>
        <v>#N/A</v>
      </c>
      <c r="C92">
        <f ca="1">(IF(ROW()-61&lt;Delay,0,OFFSET(D91,-Delay,0))*b-C91*a)</f>
        <v>0.99326205300091441</v>
      </c>
      <c r="D92">
        <f>IF(MANUAL,1,K_1*IF(PonError,SetPoint-C92,-C92)+E92+F92)</f>
        <v>1</v>
      </c>
      <c r="E92">
        <f ca="1">invT_1*(SetPoint-C92)+E91</f>
        <v>0.52431112901546539</v>
      </c>
      <c r="F92">
        <f ca="1">D_1*(C91-C92)*(1-Alpha_1)+Alpha_1*F91</f>
        <v>0</v>
      </c>
    </row>
    <row r="93" spans="1:6" x14ac:dyDescent="0.25">
      <c r="A93" s="1">
        <v>1.0003587962962901</v>
      </c>
      <c r="B93" t="e">
        <f t="shared" si="2"/>
        <v>#N/A</v>
      </c>
      <c r="C93">
        <f ca="1">(IF(ROW()-61&lt;Delay,0,OFFSET(D92,-Delay,0))*b-C92*a)</f>
        <v>0.99448343557923913</v>
      </c>
      <c r="D93">
        <f>IF(MANUAL,1,K_1*IF(PonError,SetPoint-C93,-C93)+E93+F93)</f>
        <v>1</v>
      </c>
      <c r="E93">
        <f ca="1">invT_1*(SetPoint-C93)+E92</f>
        <v>0.52458695723650339</v>
      </c>
      <c r="F93">
        <f ca="1">D_1*(C92-C93)*(1-Alpha_1)+Alpha_1*F92</f>
        <v>0</v>
      </c>
    </row>
    <row r="94" spans="1:6" x14ac:dyDescent="0.25">
      <c r="A94" s="1">
        <v>1.0003703703703699</v>
      </c>
      <c r="B94" t="e">
        <f t="shared" si="2"/>
        <v>#N/A</v>
      </c>
      <c r="C94">
        <f ca="1">(IF(ROW()-61&lt;Delay,0,OFFSET(D93,-Delay,0))*b-C93*a)</f>
        <v>0.99548341905738724</v>
      </c>
      <c r="D94">
        <f>IF(MANUAL,1,K_1*IF(PonError,SetPoint-C94,-C94)+E94+F94)</f>
        <v>1</v>
      </c>
      <c r="E94">
        <f ca="1">invT_1*(SetPoint-C94)+E93</f>
        <v>0.52481278628363404</v>
      </c>
      <c r="F94">
        <f ca="1">D_1*(C93-C94)*(1-Alpha_1)+Alpha_1*F93</f>
        <v>0</v>
      </c>
    </row>
    <row r="95" spans="1:6" x14ac:dyDescent="0.25">
      <c r="A95" s="1">
        <v>1.00038194444444</v>
      </c>
      <c r="B95" t="e">
        <f t="shared" si="2"/>
        <v>#N/A</v>
      </c>
      <c r="C95">
        <f ca="1">(IF(ROW()-61&lt;Delay,0,OFFSET(D94,-Delay,0))*b-C94*a)</f>
        <v>0.99630213628351705</v>
      </c>
      <c r="D95">
        <f>IF(MANUAL,1,K_1*IF(PonError,SetPoint-C95,-C95)+E95+F95)</f>
        <v>1</v>
      </c>
      <c r="E95">
        <f ca="1">invT_1*(SetPoint-C95)+E94</f>
        <v>0.52499767946945819</v>
      </c>
      <c r="F95">
        <f ca="1">D_1*(C94-C95)*(1-Alpha_1)+Alpha_1*F94</f>
        <v>0</v>
      </c>
    </row>
    <row r="96" spans="1:6" x14ac:dyDescent="0.25">
      <c r="A96" s="1">
        <v>1.00039351851852</v>
      </c>
      <c r="B96" t="e">
        <f t="shared" si="2"/>
        <v>#N/A</v>
      </c>
      <c r="C96">
        <f ca="1">(IF(ROW()-61&lt;Delay,0,OFFSET(D95,-Delay,0))*b-C95*a)</f>
        <v>0.99697244525462414</v>
      </c>
      <c r="D96">
        <f>IF(MANUAL,1,K_1*IF(PonError,SetPoint-C96,-C96)+E96+F96)</f>
        <v>1</v>
      </c>
      <c r="E96">
        <f ca="1">invT_1*(SetPoint-C96)+E95</f>
        <v>0.525149057206727</v>
      </c>
      <c r="F96">
        <f ca="1">D_1*(C95-C96)*(1-Alpha_1)+Alpha_1*F95</f>
        <v>0</v>
      </c>
    </row>
    <row r="97" spans="1:6" x14ac:dyDescent="0.25">
      <c r="A97" s="1">
        <v>1.00040509259259</v>
      </c>
      <c r="B97" t="e">
        <f t="shared" si="2"/>
        <v>#N/A</v>
      </c>
      <c r="C97">
        <f ca="1">(IF(ROW()-61&lt;Delay,0,OFFSET(D96,-Delay,0))*b-C96*a)</f>
        <v>0.99752124782333362</v>
      </c>
      <c r="D97">
        <f>IF(MANUAL,1,K_1*IF(PonError,SetPoint-C97,-C97)+E97+F97)</f>
        <v>1</v>
      </c>
      <c r="E97">
        <f ca="1">invT_1*(SetPoint-C97)+E96</f>
        <v>0.52527299481556033</v>
      </c>
      <c r="F97">
        <f ca="1">D_1*(C96-C97)*(1-Alpha_1)+Alpha_1*F96</f>
        <v>0</v>
      </c>
    </row>
    <row r="98" spans="1:6" x14ac:dyDescent="0.25">
      <c r="A98" s="1">
        <v>1.0004166666666601</v>
      </c>
      <c r="B98" t="e">
        <f t="shared" si="2"/>
        <v>#N/A</v>
      </c>
      <c r="C98">
        <f ca="1">(IF(ROW()-61&lt;Delay,0,OFFSET(D97,-Delay,0))*b-C97*a)</f>
        <v>0.99797056936370421</v>
      </c>
      <c r="D98">
        <f>IF(MANUAL,1,K_1*IF(PonError,SetPoint-C98,-C98)+E98+F98)</f>
        <v>1</v>
      </c>
      <c r="E98">
        <f ca="1">invT_1*(SetPoint-C98)+E97</f>
        <v>0.52537446634737517</v>
      </c>
      <c r="F98">
        <f ca="1">D_1*(C97-C98)*(1-Alpha_1)+Alpha_1*F97</f>
        <v>0</v>
      </c>
    </row>
    <row r="99" spans="1:6" x14ac:dyDescent="0.25">
      <c r="A99" s="1">
        <v>1.0004282407407401</v>
      </c>
      <c r="B99" t="e">
        <f t="shared" si="2"/>
        <v>#N/A</v>
      </c>
      <c r="C99">
        <f ca="1">(IF(ROW()-61&lt;Delay,0,OFFSET(D98,-Delay,0))*b-C98*a)</f>
        <v>0.99833844272682604</v>
      </c>
      <c r="D99">
        <f>IF(MANUAL,1,K_1*IF(PonError,SetPoint-C99,-C99)+E99+F99)</f>
        <v>1</v>
      </c>
      <c r="E99">
        <f ca="1">invT_1*(SetPoint-C99)+E98</f>
        <v>0.52545754421103386</v>
      </c>
      <c r="F99">
        <f ca="1">D_1*(C98-C99)*(1-Alpha_1)+Alpha_1*F98</f>
        <v>0</v>
      </c>
    </row>
    <row r="100" spans="1:6" x14ac:dyDescent="0.25">
      <c r="A100" s="1">
        <v>1.0004398148148099</v>
      </c>
      <c r="B100" t="e">
        <f t="shared" si="2"/>
        <v>#N/A</v>
      </c>
      <c r="C100">
        <f ca="1">(IF(ROW()-61&lt;Delay,0,OFFSET(D99,-Delay,0))*b-C99*a)</f>
        <v>0.99863963196245209</v>
      </c>
      <c r="D100">
        <f>IF(MANUAL,1,K_1*IF(PonError,SetPoint-C100,-C100)+E100+F100)</f>
        <v>1</v>
      </c>
      <c r="E100">
        <f ca="1">invT_1*(SetPoint-C100)+E99</f>
        <v>0.52552556261291128</v>
      </c>
      <c r="F100">
        <f ca="1">D_1*(C99-C100)*(1-Alpha_1)+Alpha_1*F99</f>
        <v>0</v>
      </c>
    </row>
    <row r="101" spans="1:6" x14ac:dyDescent="0.25">
      <c r="A101" s="1">
        <v>1.00045138888889</v>
      </c>
      <c r="B101" t="e">
        <f t="shared" si="2"/>
        <v>#N/A</v>
      </c>
      <c r="C101">
        <f ca="1">(IF(ROW()-61&lt;Delay,0,OFFSET(D100,-Delay,0))*b-C100*a)</f>
        <v>0.99888622485215517</v>
      </c>
      <c r="D101">
        <f>IF(MANUAL,1,K_1*IF(PonError,SetPoint-C101,-C101)+E101+F101)</f>
        <v>1</v>
      </c>
      <c r="E101">
        <f ca="1">invT_1*(SetPoint-C101)+E100</f>
        <v>0.52558125137030354</v>
      </c>
      <c r="F101">
        <f ca="1">D_1*(C100-C101)*(1-Alpha_1)+Alpha_1*F100</f>
        <v>0</v>
      </c>
    </row>
    <row r="102" spans="1:6" x14ac:dyDescent="0.25">
      <c r="A102" s="1">
        <v>1.00046296296296</v>
      </c>
      <c r="B102" t="e">
        <f t="shared" si="2"/>
        <v>#N/A</v>
      </c>
      <c r="C102">
        <f ca="1">(IF(ROW()-61&lt;Delay,0,OFFSET(D101,-Delay,0))*b-C101*a)</f>
        <v>0.99908811803444542</v>
      </c>
      <c r="D102">
        <f>IF(MANUAL,1,K_1*IF(PonError,SetPoint-C102,-C102)+E102+F102)</f>
        <v>1</v>
      </c>
      <c r="E102">
        <f ca="1">invT_1*(SetPoint-C102)+E101</f>
        <v>0.52562684546858129</v>
      </c>
      <c r="F102">
        <f ca="1">D_1*(C101-C102)*(1-Alpha_1)+Alpha_1*F101</f>
        <v>0</v>
      </c>
    </row>
    <row r="103" spans="1:6" x14ac:dyDescent="0.25">
      <c r="A103" s="1">
        <v>1.00047453703703</v>
      </c>
      <c r="B103" t="e">
        <f t="shared" si="2"/>
        <v>#N/A</v>
      </c>
      <c r="C103">
        <f ca="1">(IF(ROW()-61&lt;Delay,0,OFFSET(D102,-Delay,0))*b-C102*a)</f>
        <v>0.99925341419162328</v>
      </c>
      <c r="D103">
        <f>IF(MANUAL,1,K_1*IF(PonError,SetPoint-C103,-C103)+E103+F103)</f>
        <v>1</v>
      </c>
      <c r="E103">
        <f ca="1">invT_1*(SetPoint-C103)+E102</f>
        <v>0.52566417475900018</v>
      </c>
      <c r="F103">
        <f ca="1">D_1*(C102-C103)*(1-Alpha_1)+Alpha_1*F102</f>
        <v>0</v>
      </c>
    </row>
    <row r="104" spans="1:6" x14ac:dyDescent="0.25">
      <c r="A104" s="1">
        <v>1.0004861111111101</v>
      </c>
      <c r="B104" t="e">
        <f t="shared" si="2"/>
        <v>#N/A</v>
      </c>
      <c r="C104">
        <f ca="1">(IF(ROW()-61&lt;Delay,0,OFFSET(D103,-Delay,0))*b-C103*a)</f>
        <v>0.99938874723887039</v>
      </c>
      <c r="D104">
        <f>IF(MANUAL,1,K_1*IF(PonError,SetPoint-C104,-C104)+E104+F104)</f>
        <v>1</v>
      </c>
      <c r="E104">
        <f ca="1">invT_1*(SetPoint-C104)+E103</f>
        <v>0.52569473739705663</v>
      </c>
      <c r="F104">
        <f ca="1">D_1*(C103-C104)*(1-Alpha_1)+Alpha_1*F103</f>
        <v>0</v>
      </c>
    </row>
    <row r="105" spans="1:6" x14ac:dyDescent="0.25">
      <c r="A105" s="1">
        <v>1.0004976851851799</v>
      </c>
      <c r="B105" t="e">
        <f t="shared" si="2"/>
        <v>#N/A</v>
      </c>
      <c r="C105">
        <f ca="1">(IF(ROW()-61&lt;Delay,0,OFFSET(D104,-Delay,0))*b-C104*a)</f>
        <v>0.99949954856655931</v>
      </c>
      <c r="D105">
        <f>IF(MANUAL,1,K_1*IF(PonError,SetPoint-C105,-C105)+E105+F105)</f>
        <v>1</v>
      </c>
      <c r="E105">
        <f ca="1">invT_1*(SetPoint-C105)+E104</f>
        <v>0.52571975996872866</v>
      </c>
      <c r="F105">
        <f ca="1">D_1*(C104-C105)*(1-Alpha_1)+Alpha_1*F104</f>
        <v>0</v>
      </c>
    </row>
    <row r="106" spans="1:6" x14ac:dyDescent="0.25">
      <c r="A106" s="1">
        <v>1.0005092592592599</v>
      </c>
      <c r="B106" t="e">
        <f t="shared" si="2"/>
        <v>#N/A</v>
      </c>
      <c r="C106">
        <f ca="1">(IF(ROW()-61&lt;Delay,0,OFFSET(D105,-Delay,0))*b-C105*a)</f>
        <v>0.99959026502102011</v>
      </c>
      <c r="D106">
        <f>IF(MANUAL,1,K_1*IF(PonError,SetPoint-C106,-C106)+E106+F106)</f>
        <v>1</v>
      </c>
      <c r="E106">
        <f ca="1">invT_1*(SetPoint-C106)+E105</f>
        <v>0.52574024671767761</v>
      </c>
      <c r="F106">
        <f ca="1">D_1*(C105-C106)*(1-Alpha_1)+Alpha_1*F105</f>
        <v>0</v>
      </c>
    </row>
    <row r="107" spans="1:6" x14ac:dyDescent="0.25">
      <c r="A107" s="1">
        <v>1.00052083333333</v>
      </c>
      <c r="B107" t="e">
        <f t="shared" si="2"/>
        <v>#N/A</v>
      </c>
      <c r="C107">
        <f ca="1">(IF(ROW()-61&lt;Delay,0,OFFSET(D106,-Delay,0))*b-C106*a)</f>
        <v>0.99966453737209737</v>
      </c>
      <c r="D107">
        <f>IF(MANUAL,1,K_1*IF(PonError,SetPoint-C107,-C107)+E107+F107)</f>
        <v>1</v>
      </c>
      <c r="E107">
        <f ca="1">invT_1*(SetPoint-C107)+E106</f>
        <v>0.52575701984907275</v>
      </c>
      <c r="F107">
        <f ca="1">D_1*(C106-C107)*(1-Alpha_1)+Alpha_1*F106</f>
        <v>0</v>
      </c>
    </row>
    <row r="108" spans="1:6" x14ac:dyDescent="0.25">
      <c r="A108" s="1">
        <v>1.0005324074074</v>
      </c>
      <c r="B108" t="e">
        <f t="shared" si="2"/>
        <v>#N/A</v>
      </c>
      <c r="C108">
        <f ca="1">(IF(ROW()-61&lt;Delay,0,OFFSET(D107,-Delay,0))*b-C107*a)</f>
        <v>0.99972534643002775</v>
      </c>
      <c r="D108">
        <f>IF(MANUAL,1,K_1*IF(PonError,SetPoint-C108,-C108)+E108+F108)</f>
        <v>1</v>
      </c>
      <c r="E108">
        <f ca="1">invT_1*(SetPoint-C108)+E107</f>
        <v>0.52577075252757133</v>
      </c>
      <c r="F108">
        <f ca="1">D_1*(C107-C108)*(1-Alpha_1)+Alpha_1*F107</f>
        <v>0</v>
      </c>
    </row>
    <row r="109" spans="1:6" x14ac:dyDescent="0.25">
      <c r="A109" s="1">
        <v>1.00054398148148</v>
      </c>
      <c r="B109" t="e">
        <f t="shared" si="2"/>
        <v>#N/A</v>
      </c>
      <c r="C109">
        <f ca="1">(IF(ROW()-61&lt;Delay,0,OFFSET(D108,-Delay,0))*b-C108*a)</f>
        <v>0.99977513267582108</v>
      </c>
      <c r="D109">
        <f>IF(MANUAL,1,K_1*IF(PonError,SetPoint-C109,-C109)+E109+F109)</f>
        <v>1</v>
      </c>
      <c r="E109">
        <f ca="1">invT_1*(SetPoint-C109)+E108</f>
        <v>0.52578199589378027</v>
      </c>
      <c r="F109">
        <f ca="1">D_1*(C108-C109)*(1-Alpha_1)+Alpha_1*F108</f>
        <v>0</v>
      </c>
    </row>
    <row r="110" spans="1:6" x14ac:dyDescent="0.25">
      <c r="A110" s="1">
        <v>1.0005555555555501</v>
      </c>
      <c r="B110" t="e">
        <f t="shared" si="2"/>
        <v>#N/A</v>
      </c>
      <c r="C110">
        <f ca="1">(IF(ROW()-61&lt;Delay,0,OFFSET(D109,-Delay,0))*b-C109*a)</f>
        <v>0.99981589420633232</v>
      </c>
      <c r="D110">
        <f>IF(MANUAL,1,K_1*IF(PonError,SetPoint-C110,-C110)+E110+F110)</f>
        <v>1</v>
      </c>
      <c r="E110">
        <f ca="1">invT_1*(SetPoint-C110)+E109</f>
        <v>0.52579120118346367</v>
      </c>
      <c r="F110">
        <f ca="1">D_1*(C109-C110)*(1-Alpha_1)+Alpha_1*F109</f>
        <v>0</v>
      </c>
    </row>
    <row r="111" spans="1:6" x14ac:dyDescent="0.25">
      <c r="A111" s="1">
        <v>1.0005671296296299</v>
      </c>
      <c r="B111" t="e">
        <f t="shared" si="2"/>
        <v>#N/A</v>
      </c>
      <c r="C111">
        <f ca="1">(IF(ROW()-61&lt;Delay,0,OFFSET(D110,-Delay,0))*b-C110*a)</f>
        <v>0.99984926692490439</v>
      </c>
      <c r="D111">
        <f>IF(MANUAL,1,K_1*IF(PonError,SetPoint-C111,-C111)+E111+F111)</f>
        <v>1</v>
      </c>
      <c r="E111">
        <f ca="1">invT_1*(SetPoint-C111)+E110</f>
        <v>0.52579873783721842</v>
      </c>
      <c r="F111">
        <f ca="1">D_1*(C110-C111)*(1-Alpha_1)+Alpha_1*F110</f>
        <v>0</v>
      </c>
    </row>
    <row r="112" spans="1:6" x14ac:dyDescent="0.25">
      <c r="A112" s="1">
        <v>1.0005787037036999</v>
      </c>
      <c r="B112" t="e">
        <f t="shared" si="2"/>
        <v>#N/A</v>
      </c>
      <c r="C112">
        <f ca="1">(IF(ROW()-61&lt;Delay,0,OFFSET(D111,-Delay,0))*b-C111*a)</f>
        <v>0.99987659019591324</v>
      </c>
      <c r="D112">
        <f>IF(MANUAL,1,K_1*IF(PonError,SetPoint-C112,-C112)+E112+F112)</f>
        <v>1</v>
      </c>
      <c r="E112">
        <f ca="1">invT_1*(SetPoint-C112)+E111</f>
        <v>0.52580490832742277</v>
      </c>
      <c r="F112">
        <f ca="1">D_1*(C111-C112)*(1-Alpha_1)+Alpha_1*F111</f>
        <v>0</v>
      </c>
    </row>
    <row r="113" spans="1:6" x14ac:dyDescent="0.25">
      <c r="A113" s="1">
        <v>1.00059027777777</v>
      </c>
      <c r="B113" t="e">
        <f t="shared" si="2"/>
        <v>#N/A</v>
      </c>
      <c r="C113">
        <f ca="1">(IF(ROW()-61&lt;Delay,0,OFFSET(D112,-Delay,0))*b-C112*a)</f>
        <v>0.99989896059816286</v>
      </c>
      <c r="D113">
        <f>IF(MANUAL,1,K_1*IF(PonError,SetPoint-C113,-C113)+E113+F113)</f>
        <v>1</v>
      </c>
      <c r="E113">
        <f ca="1">invT_1*(SetPoint-C113)+E112</f>
        <v>0.52580996029751459</v>
      </c>
      <c r="F113">
        <f ca="1">D_1*(C112-C113)*(1-Alpha_1)+Alpha_1*F112</f>
        <v>0</v>
      </c>
    </row>
    <row r="114" spans="1:6" x14ac:dyDescent="0.25">
      <c r="A114" s="1">
        <v>1.00060185185185</v>
      </c>
      <c r="B114" t="e">
        <f t="shared" si="2"/>
        <v>#N/A</v>
      </c>
      <c r="C114">
        <f ca="1">(IF(ROW()-61&lt;Delay,0,OFFSET(D113,-Delay,0))*b-C113*a)</f>
        <v>0.99991727593444335</v>
      </c>
      <c r="D114">
        <f>IF(MANUAL,1,K_1*IF(PonError,SetPoint-C114,-C114)+E114+F114)</f>
        <v>1</v>
      </c>
      <c r="E114">
        <f ca="1">invT_1*(SetPoint-C114)+E113</f>
        <v>0.52581409650079247</v>
      </c>
      <c r="F114">
        <f ca="1">D_1*(C113-C114)*(1-Alpha_1)+Alpha_1*F113</f>
        <v>0</v>
      </c>
    </row>
    <row r="115" spans="1:6" x14ac:dyDescent="0.25">
      <c r="A115" s="1">
        <v>1.0006134259259201</v>
      </c>
      <c r="B115" t="e">
        <f t="shared" si="2"/>
        <v>#N/A</v>
      </c>
      <c r="C115">
        <f ca="1">(IF(ROW()-61&lt;Delay,0,OFFSET(D114,-Delay,0))*b-C114*a)</f>
        <v>0.99993227126350914</v>
      </c>
      <c r="D115">
        <f>IF(MANUAL,1,K_1*IF(PonError,SetPoint-C115,-C115)+E115+F115)</f>
        <v>1</v>
      </c>
      <c r="E115">
        <f ca="1">invT_1*(SetPoint-C115)+E114</f>
        <v>0.52581748293761699</v>
      </c>
      <c r="F115">
        <f ca="1">D_1*(C114-C115)*(1-Alpha_1)+Alpha_1*F114</f>
        <v>0</v>
      </c>
    </row>
    <row r="116" spans="1:6" x14ac:dyDescent="0.25">
      <c r="A116" s="1">
        <v>1.0006250000000001</v>
      </c>
      <c r="B116" t="e">
        <f t="shared" si="2"/>
        <v>#N/A</v>
      </c>
      <c r="C116">
        <f ca="1">(IF(ROW()-61&lt;Delay,0,OFFSET(D115,-Delay,0))*b-C115*a)</f>
        <v>0.99994454840056779</v>
      </c>
      <c r="D116">
        <f>IF(MANUAL,1,K_1*IF(PonError,SetPoint-C116,-C116)+E116+F116)</f>
        <v>1</v>
      </c>
      <c r="E116">
        <f ca="1">invT_1*(SetPoint-C116)+E115</f>
        <v>0.5258202555175886</v>
      </c>
      <c r="F116">
        <f ca="1">D_1*(C115-C116)*(1-Alpha_1)+Alpha_1*F115</f>
        <v>0</v>
      </c>
    </row>
    <row r="117" spans="1:6" x14ac:dyDescent="0.25">
      <c r="A117" s="1">
        <v>1.0006365740740699</v>
      </c>
      <c r="B117" t="e">
        <f t="shared" si="2"/>
        <v>#N/A</v>
      </c>
      <c r="C117">
        <f ca="1">(IF(ROW()-61&lt;Delay,0,OFFSET(D116,-Delay,0))*b-C116*a)</f>
        <v>0.99995460007023751</v>
      </c>
      <c r="D117">
        <f>IF(MANUAL,1,K_1*IF(PonError,SetPoint-C117,-C117)+E117+F117)</f>
        <v>1</v>
      </c>
      <c r="E117">
        <f ca="1">invT_1*(SetPoint-C117)+E116</f>
        <v>0.52582252551407671</v>
      </c>
      <c r="F117">
        <f ca="1">D_1*(C116-C117)*(1-Alpha_1)+Alpha_1*F116</f>
        <v>0</v>
      </c>
    </row>
    <row r="118" spans="1:6" x14ac:dyDescent="0.25">
      <c r="A118" s="1">
        <v>1.00064814814814</v>
      </c>
      <c r="B118" t="e">
        <f t="shared" si="2"/>
        <v>#N/A</v>
      </c>
      <c r="C118">
        <f ca="1">(IF(ROW()-61&lt;Delay,0,OFFSET(D117,-Delay,0))*b-C117*a)</f>
        <v>0.99996282968131589</v>
      </c>
      <c r="D118">
        <f>IF(MANUAL,1,K_1*IF(PonError,SetPoint-C118,-C118)+E118+F118)</f>
        <v>1</v>
      </c>
      <c r="E118">
        <f ca="1">invT_1*(SetPoint-C118)+E117</f>
        <v>0.52582438403001097</v>
      </c>
      <c r="F118">
        <f ca="1">D_1*(C117-C118)*(1-Alpha_1)+Alpha_1*F117</f>
        <v>0</v>
      </c>
    </row>
    <row r="119" spans="1:6" x14ac:dyDescent="0.25">
      <c r="A119" s="1">
        <v>1.00065972222222</v>
      </c>
      <c r="B119" t="e">
        <f t="shared" si="2"/>
        <v>#N/A</v>
      </c>
      <c r="C119">
        <f ca="1">(IF(ROW()-61&lt;Delay,0,OFFSET(D118,-Delay,0))*b-C118*a)</f>
        <v>0.99996956751699162</v>
      </c>
      <c r="D119">
        <f>IF(MANUAL,1,K_1*IF(PonError,SetPoint-C119,-C119)+E119+F119)</f>
        <v>1</v>
      </c>
      <c r="E119">
        <f ca="1">invT_1*(SetPoint-C119)+E118</f>
        <v>0.52582590565416143</v>
      </c>
      <c r="F119">
        <f ca="1">D_1*(C118-C119)*(1-Alpha_1)+Alpha_1*F118</f>
        <v>0</v>
      </c>
    </row>
    <row r="120" spans="1:6" x14ac:dyDescent="0.25">
      <c r="A120" s="1">
        <v>1.00067129629629</v>
      </c>
      <c r="B120" t="e">
        <f t="shared" si="2"/>
        <v>#N/A</v>
      </c>
      <c r="C120">
        <f ca="1">(IF(ROW()-61&lt;Delay,0,OFFSET(D119,-Delay,0))*b-C119*a)</f>
        <v>0.99997508399026847</v>
      </c>
      <c r="D120">
        <f>IF(MANUAL,1,K_1*IF(PonError,SetPoint-C120,-C120)+E120+F120)</f>
        <v>1</v>
      </c>
      <c r="E120">
        <f ca="1">invT_1*(SetPoint-C120)+E119</f>
        <v>0.52582715145464798</v>
      </c>
      <c r="F120">
        <f ca="1">D_1*(C119-C120)*(1-Alpha_1)+Alpha_1*F119</f>
        <v>0</v>
      </c>
    </row>
    <row r="121" spans="1:6" x14ac:dyDescent="0.25">
      <c r="A121" s="1">
        <v>1.0006828703703701</v>
      </c>
      <c r="B121" t="e">
        <f t="shared" si="2"/>
        <v>#N/A</v>
      </c>
      <c r="C121">
        <f ca="1">(IF(ROW()-61&lt;Delay,0,OFFSET(D120,-Delay,0))*b-C120*a)</f>
        <v>0.99997960049658885</v>
      </c>
      <c r="D121">
        <f>IF(MANUAL,1,K_1*IF(PonError,SetPoint-C121,-C121)+E121+F121)</f>
        <v>1</v>
      </c>
      <c r="E121">
        <f ca="1">invT_1*(SetPoint-C121)+E120</f>
        <v>0.52582817142981852</v>
      </c>
      <c r="F121">
        <f ca="1">D_1*(C120-C121)*(1-Alpha_1)+Alpha_1*F120</f>
        <v>0</v>
      </c>
    </row>
    <row r="122" spans="1:6" x14ac:dyDescent="0.25">
      <c r="A122" s="1">
        <v>1.0006944444444399</v>
      </c>
      <c r="B122" t="e">
        <f t="shared" si="2"/>
        <v>#N/A</v>
      </c>
      <c r="C122">
        <f ca="1">(IF(ROW()-61&lt;Delay,0,OFFSET(D121,-Delay,0))*b-C121*a)</f>
        <v>0.99998329829920973</v>
      </c>
      <c r="D122">
        <f>IF(MANUAL,1,K_1*IF(PonError,SetPoint-C122,-C122)+E122+F122)</f>
        <v>1</v>
      </c>
      <c r="E122">
        <f ca="1">invT_1*(SetPoint-C122)+E121</f>
        <v>0.52582900651485809</v>
      </c>
      <c r="F122">
        <f ca="1">D_1*(C121-C122)*(1-Alpha_1)+Alpha_1*F121</f>
        <v>0</v>
      </c>
    </row>
    <row r="123" spans="1:6" x14ac:dyDescent="0.25">
      <c r="A123" s="1">
        <v>1.0007060185185099</v>
      </c>
      <c r="B123" t="e">
        <f t="shared" si="2"/>
        <v>#N/A</v>
      </c>
      <c r="C123">
        <f ca="1">(IF(ROW()-61&lt;Delay,0,OFFSET(D122,-Delay,0))*b-C122*a)</f>
        <v>0.99998632580393432</v>
      </c>
      <c r="D123">
        <f>IF(MANUAL,1,K_1*IF(PonError,SetPoint-C123,-C123)+E123+F123)</f>
        <v>1</v>
      </c>
      <c r="E123">
        <f ca="1">invT_1*(SetPoint-C123)+E122</f>
        <v>0.52582969022466142</v>
      </c>
      <c r="F123">
        <f ca="1">D_1*(C122-C123)*(1-Alpha_1)+Alpha_1*F122</f>
        <v>0</v>
      </c>
    </row>
    <row r="124" spans="1:6" x14ac:dyDescent="0.25">
      <c r="A124" s="1">
        <v>1.00071759259259</v>
      </c>
      <c r="B124" t="e">
        <f t="shared" si="2"/>
        <v>#N/A</v>
      </c>
      <c r="C124">
        <f ca="1">(IF(ROW()-61&lt;Delay,0,OFFSET(D123,-Delay,0))*b-C123*a)</f>
        <v>0.99998880451515737</v>
      </c>
      <c r="D124">
        <f>IF(MANUAL,1,K_1*IF(PonError,SetPoint-C124,-C124)+E124+F124)</f>
        <v>1</v>
      </c>
      <c r="E124">
        <f ca="1">invT_1*(SetPoint-C124)+E123</f>
        <v>0.5258302499989036</v>
      </c>
      <c r="F124">
        <f ca="1">D_1*(C123-C124)*(1-Alpha_1)+Alpha_1*F123</f>
        <v>0</v>
      </c>
    </row>
    <row r="125" spans="1:6" x14ac:dyDescent="0.25">
      <c r="A125" s="1">
        <v>1.00072916666666</v>
      </c>
      <c r="B125" t="e">
        <f t="shared" si="2"/>
        <v>#N/A</v>
      </c>
      <c r="C125">
        <f ca="1">(IF(ROW()-61&lt;Delay,0,OFFSET(D124,-Delay,0))*b-C124*a)</f>
        <v>0.99999083391226373</v>
      </c>
      <c r="D125">
        <f>IF(MANUAL,1,K_1*IF(PonError,SetPoint-C125,-C125)+E125+F125)</f>
        <v>1</v>
      </c>
      <c r="E125">
        <f ca="1">invT_1*(SetPoint-C125)+E124</f>
        <v>0.52583070830329037</v>
      </c>
      <c r="F125">
        <f ca="1">D_1*(C124-C125)*(1-Alpha_1)+Alpha_1*F124</f>
        <v>0</v>
      </c>
    </row>
    <row r="126" spans="1:6" x14ac:dyDescent="0.25">
      <c r="A126" s="1">
        <v>1.00074074074074</v>
      </c>
      <c r="B126" t="e">
        <f t="shared" ref="B126:B189" si="3">IF(MANUAL,NA(),SetPoint)</f>
        <v>#N/A</v>
      </c>
      <c r="C126">
        <f ca="1">(IF(ROW()-61&lt;Delay,0,OFFSET(D125,-Delay,0))*b-C125*a)</f>
        <v>0.99999249544208491</v>
      </c>
      <c r="D126">
        <f>IF(MANUAL,1,K_1*IF(PonError,SetPoint-C126,-C126)+E126+F126)</f>
        <v>1</v>
      </c>
      <c r="E126">
        <f ca="1">invT_1*(SetPoint-C126)+E125</f>
        <v>0.52583108353118613</v>
      </c>
      <c r="F126">
        <f ca="1">D_1*(C125-C126)*(1-Alpha_1)+Alpha_1*F125</f>
        <v>0</v>
      </c>
    </row>
    <row r="127" spans="1:6" x14ac:dyDescent="0.25">
      <c r="A127" s="1">
        <v>1.0007523148148101</v>
      </c>
      <c r="B127" t="e">
        <f t="shared" si="3"/>
        <v>#N/A</v>
      </c>
      <c r="C127">
        <f ca="1">(IF(ROW()-61&lt;Delay,0,OFFSET(D126,-Delay,0))*b-C126*a)</f>
        <v>0.99999385578764666</v>
      </c>
      <c r="D127">
        <f>IF(MANUAL,1,K_1*IF(PonError,SetPoint-C127,-C127)+E127+F127)</f>
        <v>1</v>
      </c>
      <c r="E127">
        <f ca="1">invT_1*(SetPoint-C127)+E126</f>
        <v>0.52583139074180374</v>
      </c>
      <c r="F127">
        <f ca="1">D_1*(C126-C127)*(1-Alpha_1)+Alpha_1*F126</f>
        <v>0</v>
      </c>
    </row>
    <row r="128" spans="1:6" x14ac:dyDescent="0.25">
      <c r="A128" s="1">
        <v>1.0007638888888799</v>
      </c>
      <c r="B128" t="e">
        <f t="shared" si="3"/>
        <v>#N/A</v>
      </c>
      <c r="C128">
        <f ca="1">(IF(ROW()-61&lt;Delay,0,OFFSET(D127,-Delay,0))*b-C127*a)</f>
        <v>0.99999496954439293</v>
      </c>
      <c r="D128">
        <f>IF(MANUAL,1,K_1*IF(PonError,SetPoint-C128,-C128)+E128+F128)</f>
        <v>1</v>
      </c>
      <c r="E128">
        <f ca="1">invT_1*(SetPoint-C128)+E127</f>
        <v>0.52583164226458412</v>
      </c>
      <c r="F128">
        <f ca="1">D_1*(C127-C128)*(1-Alpha_1)+Alpha_1*F127</f>
        <v>0</v>
      </c>
    </row>
    <row r="129" spans="1:6" x14ac:dyDescent="0.25">
      <c r="A129" s="1">
        <v>1.0007754629629599</v>
      </c>
      <c r="B129" t="e">
        <f t="shared" si="3"/>
        <v>#N/A</v>
      </c>
      <c r="C129">
        <f ca="1">(IF(ROW()-61&lt;Delay,0,OFFSET(D128,-Delay,0))*b-C128*a)</f>
        <v>0.99999588141129248</v>
      </c>
      <c r="D129">
        <f>IF(MANUAL,1,K_1*IF(PonError,SetPoint-C129,-C129)+E129+F129)</f>
        <v>1</v>
      </c>
      <c r="E129">
        <f ca="1">invT_1*(SetPoint-C129)+E128</f>
        <v>0.52583184819401951</v>
      </c>
      <c r="F129">
        <f ca="1">D_1*(C128-C129)*(1-Alpha_1)+Alpha_1*F128</f>
        <v>0</v>
      </c>
    </row>
    <row r="130" spans="1:6" x14ac:dyDescent="0.25">
      <c r="A130" s="1">
        <v>1.00078703703703</v>
      </c>
      <c r="B130" t="e">
        <f t="shared" si="3"/>
        <v>#N/A</v>
      </c>
      <c r="C130">
        <f ca="1">(IF(ROW()-61&lt;Delay,0,OFFSET(D129,-Delay,0))*b-C129*a)</f>
        <v>0.99999662798476585</v>
      </c>
      <c r="D130">
        <f>IF(MANUAL,1,K_1*IF(PonError,SetPoint-C130,-C130)+E130+F130)</f>
        <v>1</v>
      </c>
      <c r="E130">
        <f ca="1">invT_1*(SetPoint-C130)+E129</f>
        <v>0.5258320167947812</v>
      </c>
      <c r="F130">
        <f ca="1">D_1*(C129-C130)*(1-Alpha_1)+Alpha_1*F129</f>
        <v>0</v>
      </c>
    </row>
    <row r="131" spans="1:6" x14ac:dyDescent="0.25">
      <c r="A131" s="1">
        <v>1.00079861111111</v>
      </c>
      <c r="B131" t="e">
        <f t="shared" si="3"/>
        <v>#N/A</v>
      </c>
      <c r="C131">
        <f ca="1">(IF(ROW()-61&lt;Delay,0,OFFSET(D130,-Delay,0))*b-C130*a)</f>
        <v>0.999997239227428</v>
      </c>
      <c r="D131">
        <f>IF(MANUAL,1,K_1*IF(PonError,SetPoint-C131,-C131)+E131+F131)</f>
        <v>1</v>
      </c>
      <c r="E131">
        <f ca="1">invT_1*(SetPoint-C131)+E130</f>
        <v>0.52583215483340984</v>
      </c>
      <c r="F131">
        <f ca="1">D_1*(C130-C131)*(1-Alpha_1)+Alpha_1*F130</f>
        <v>0</v>
      </c>
    </row>
    <row r="132" spans="1:6" x14ac:dyDescent="0.25">
      <c r="A132" s="1">
        <v>1.0008101851851801</v>
      </c>
      <c r="B132" t="e">
        <f t="shared" si="3"/>
        <v>#N/A</v>
      </c>
      <c r="C132">
        <f ca="1">(IF(ROW()-61&lt;Delay,0,OFFSET(D131,-Delay,0))*b-C131*a)</f>
        <v>0.99999773967059302</v>
      </c>
      <c r="D132">
        <f>IF(MANUAL,1,K_1*IF(PonError,SetPoint-C132,-C132)+E132+F132)</f>
        <v>1</v>
      </c>
      <c r="E132">
        <f ca="1">invT_1*(SetPoint-C132)+E131</f>
        <v>0.52583226784988013</v>
      </c>
      <c r="F132">
        <f ca="1">D_1*(C131-C132)*(1-Alpha_1)+Alpha_1*F131</f>
        <v>0</v>
      </c>
    </row>
    <row r="133" spans="1:6" x14ac:dyDescent="0.25">
      <c r="A133" s="1">
        <v>1.0008217592592501</v>
      </c>
      <c r="B133" t="e">
        <f t="shared" si="3"/>
        <v>#N/A</v>
      </c>
      <c r="C133">
        <f ca="1">(IF(ROW()-61&lt;Delay,0,OFFSET(D132,-Delay,0))*b-C132*a)</f>
        <v>0.99999814939880238</v>
      </c>
      <c r="D133">
        <f>IF(MANUAL,1,K_1*IF(PonError,SetPoint-C133,-C133)+E133+F133)</f>
        <v>1</v>
      </c>
      <c r="E133">
        <f ca="1">invT_1*(SetPoint-C133)+E132</f>
        <v>0.52583236037993997</v>
      </c>
      <c r="F133">
        <f ca="1">D_1*(C132-C133)*(1-Alpha_1)+Alpha_1*F132</f>
        <v>0</v>
      </c>
    </row>
    <row r="134" spans="1:6" x14ac:dyDescent="0.25">
      <c r="A134" s="1">
        <v>1.0008333333333299</v>
      </c>
      <c r="B134" t="e">
        <f t="shared" si="3"/>
        <v>#N/A</v>
      </c>
      <c r="C134">
        <f ca="1">(IF(ROW()-61&lt;Delay,0,OFFSET(D133,-Delay,0))*b-C133*a)</f>
        <v>0.99999848485588783</v>
      </c>
      <c r="D134">
        <f>IF(MANUAL,1,K_1*IF(PonError,SetPoint-C134,-C134)+E134+F134)</f>
        <v>1</v>
      </c>
      <c r="E134">
        <f ca="1">invT_1*(SetPoint-C134)+E133</f>
        <v>0.52583243613714559</v>
      </c>
      <c r="F134">
        <f ca="1">D_1*(C133-C134)*(1-Alpha_1)+Alpha_1*F133</f>
        <v>0</v>
      </c>
    </row>
    <row r="135" spans="1:6" x14ac:dyDescent="0.25">
      <c r="A135" s="1">
        <v>1.0008449074074</v>
      </c>
      <c r="B135" t="e">
        <f t="shared" si="3"/>
        <v>#N/A</v>
      </c>
      <c r="C135">
        <f ca="1">(IF(ROW()-61&lt;Delay,0,OFFSET(D134,-Delay,0))*b-C134*a)</f>
        <v>0.99999875950492001</v>
      </c>
      <c r="D135">
        <f>IF(MANUAL,1,K_1*IF(PonError,SetPoint-C135,-C135)+E135+F135)</f>
        <v>1</v>
      </c>
      <c r="E135">
        <f ca="1">invT_1*(SetPoint-C135)+E134</f>
        <v>0.52583249816189959</v>
      </c>
      <c r="F135">
        <f ca="1">D_1*(C134-C135)*(1-Alpha_1)+Alpha_1*F134</f>
        <v>0</v>
      </c>
    </row>
    <row r="136" spans="1:6" x14ac:dyDescent="0.25">
      <c r="A136" s="1">
        <v>1.00085648148148</v>
      </c>
      <c r="B136" t="e">
        <f t="shared" si="3"/>
        <v>#N/A</v>
      </c>
      <c r="C136">
        <f ca="1">(IF(ROW()-61&lt;Delay,0,OFFSET(D135,-Delay,0))*b-C135*a)</f>
        <v>0.99999898436852896</v>
      </c>
      <c r="D136">
        <f>IF(MANUAL,1,K_1*IF(PonError,SetPoint-C136,-C136)+E136+F136)</f>
        <v>1</v>
      </c>
      <c r="E136">
        <f ca="1">invT_1*(SetPoint-C136)+E135</f>
        <v>0.52583254894347309</v>
      </c>
      <c r="F136">
        <f ca="1">D_1*(C135-C136)*(1-Alpha_1)+Alpha_1*F135</f>
        <v>0</v>
      </c>
    </row>
    <row r="137" spans="1:6" x14ac:dyDescent="0.25">
      <c r="A137" s="1">
        <v>1.00086805555555</v>
      </c>
      <c r="B137" t="e">
        <f t="shared" si="3"/>
        <v>#N/A</v>
      </c>
      <c r="C137">
        <f ca="1">(IF(ROW()-61&lt;Delay,0,OFFSET(D136,-Delay,0))*b-C136*a)</f>
        <v>0.9999991684712809</v>
      </c>
      <c r="D137">
        <f>IF(MANUAL,1,K_1*IF(PonError,SetPoint-C137,-C137)+E137+F137)</f>
        <v>1</v>
      </c>
      <c r="E137">
        <f ca="1">invT_1*(SetPoint-C137)+E136</f>
        <v>0.52583259051990905</v>
      </c>
      <c r="F137">
        <f ca="1">D_1*(C136-C137)*(1-Alpha_1)+Alpha_1*F136</f>
        <v>0</v>
      </c>
    </row>
    <row r="138" spans="1:6" x14ac:dyDescent="0.25">
      <c r="A138" s="1">
        <v>1.0008796296296201</v>
      </c>
      <c r="B138" t="e">
        <f t="shared" si="3"/>
        <v>#N/A</v>
      </c>
      <c r="C138">
        <f ca="1">(IF(ROW()-61&lt;Delay,0,OFFSET(D137,-Delay,0))*b-C137*a)</f>
        <v>0.99999931920186558</v>
      </c>
      <c r="D138">
        <f>IF(MANUAL,1,K_1*IF(PonError,SetPoint-C138,-C138)+E138+F138)</f>
        <v>1</v>
      </c>
      <c r="E138">
        <f ca="1">invT_1*(SetPoint-C138)+E137</f>
        <v>0.52583262455981572</v>
      </c>
      <c r="F138">
        <f ca="1">D_1*(C137-C138)*(1-Alpha_1)+Alpha_1*F137</f>
        <v>0</v>
      </c>
    </row>
    <row r="139" spans="1:6" x14ac:dyDescent="0.25">
      <c r="A139" s="1">
        <v>1.0008912037037001</v>
      </c>
      <c r="B139" t="e">
        <f t="shared" si="3"/>
        <v>#N/A</v>
      </c>
      <c r="C139">
        <f ca="1">(IF(ROW()-61&lt;Delay,0,OFFSET(D138,-Delay,0))*b-C138*a)</f>
        <v>0.9999994426096307</v>
      </c>
      <c r="D139">
        <f>IF(MANUAL,1,K_1*IF(PonError,SetPoint-C139,-C139)+E139+F139)</f>
        <v>1</v>
      </c>
      <c r="E139">
        <f ca="1">invT_1*(SetPoint-C139)+E138</f>
        <v>0.52583265242933419</v>
      </c>
      <c r="F139">
        <f ca="1">D_1*(C138-C139)*(1-Alpha_1)+Alpha_1*F138</f>
        <v>0</v>
      </c>
    </row>
    <row r="140" spans="1:6" x14ac:dyDescent="0.25">
      <c r="A140" s="1">
        <v>1.0009027777777699</v>
      </c>
      <c r="B140" t="e">
        <f t="shared" si="3"/>
        <v>#N/A</v>
      </c>
      <c r="C140">
        <f ca="1">(IF(ROW()-61&lt;Delay,0,OFFSET(D139,-Delay,0))*b-C139*a)</f>
        <v>0.99999954364736321</v>
      </c>
      <c r="D140">
        <f>IF(MANUAL,1,K_1*IF(PonError,SetPoint-C140,-C140)+E140+F140)</f>
        <v>1</v>
      </c>
      <c r="E140">
        <f ca="1">invT_1*(SetPoint-C140)+E139</f>
        <v>0.52583267524696597</v>
      </c>
      <c r="F140">
        <f ca="1">D_1*(C139-C140)*(1-Alpha_1)+Alpha_1*F139</f>
        <v>0</v>
      </c>
    </row>
    <row r="141" spans="1:6" x14ac:dyDescent="0.25">
      <c r="A141" s="1">
        <v>1.00091435185185</v>
      </c>
      <c r="B141" t="e">
        <f t="shared" si="3"/>
        <v>#N/A</v>
      </c>
      <c r="C141">
        <f ca="1">(IF(ROW()-61&lt;Delay,0,OFFSET(D140,-Delay,0))*b-C140*a)</f>
        <v>0.99999962637006201</v>
      </c>
      <c r="D141">
        <f>IF(MANUAL,1,K_1*IF(PonError,SetPoint-C141,-C141)+E141+F141)</f>
        <v>1</v>
      </c>
      <c r="E141">
        <f ca="1">invT_1*(SetPoint-C141)+E140</f>
        <v>0.52583269392846288</v>
      </c>
      <c r="F141">
        <f ca="1">D_1*(C140-C141)*(1-Alpha_1)+Alpha_1*F140</f>
        <v>0</v>
      </c>
    </row>
    <row r="142" spans="1:6" x14ac:dyDescent="0.25">
      <c r="A142" s="1">
        <v>1.00092592592592</v>
      </c>
      <c r="B142" t="e">
        <f t="shared" si="3"/>
        <v>#N/A</v>
      </c>
      <c r="C142">
        <f ca="1">(IF(ROW()-61&lt;Delay,0,OFFSET(D141,-Delay,0))*b-C141*a)</f>
        <v>0.99999969409767953</v>
      </c>
      <c r="D142">
        <f>IF(MANUAL,1,K_1*IF(PonError,SetPoint-C142,-C142)+E142+F142)</f>
        <v>1</v>
      </c>
      <c r="E142">
        <f ca="1">invT_1*(SetPoint-C142)+E141</f>
        <v>0.52583270922357894</v>
      </c>
      <c r="F142">
        <f ca="1">D_1*(C141-C142)*(1-Alpha_1)+Alpha_1*F141</f>
        <v>0</v>
      </c>
    </row>
    <row r="143" spans="1:6" x14ac:dyDescent="0.25">
      <c r="A143" s="1">
        <v>1.00093749999999</v>
      </c>
      <c r="B143" t="e">
        <f t="shared" si="3"/>
        <v>#N/A</v>
      </c>
      <c r="C143">
        <f ca="1">(IF(ROW()-61&lt;Delay,0,OFFSET(D142,-Delay,0))*b-C142*a)</f>
        <v>0.99999974954836279</v>
      </c>
      <c r="D143">
        <f>IF(MANUAL,1,K_1*IF(PonError,SetPoint-C143,-C143)+E143+F143)</f>
        <v>1</v>
      </c>
      <c r="E143">
        <f ca="1">invT_1*(SetPoint-C143)+E142</f>
        <v>0.5258327217461608</v>
      </c>
      <c r="F143">
        <f ca="1">D_1*(C142-C143)*(1-Alpha_1)+Alpha_1*F142</f>
        <v>0</v>
      </c>
    </row>
    <row r="144" spans="1:6" x14ac:dyDescent="0.25">
      <c r="A144" s="1">
        <v>1.0009490740740701</v>
      </c>
      <c r="B144" t="e">
        <f t="shared" si="3"/>
        <v>#N/A</v>
      </c>
      <c r="C144">
        <f ca="1">(IF(ROW()-61&lt;Delay,0,OFFSET(D143,-Delay,0))*b-C143*a)</f>
        <v>0.99999979494754243</v>
      </c>
      <c r="D144">
        <f>IF(MANUAL,1,K_1*IF(PonError,SetPoint-C144,-C144)+E144+F144)</f>
        <v>1</v>
      </c>
      <c r="E144">
        <f ca="1">invT_1*(SetPoint-C144)+E143</f>
        <v>0.52583273199878366</v>
      </c>
      <c r="F144">
        <f ca="1">D_1*(C143-C144)*(1-Alpha_1)+Alpha_1*F143</f>
        <v>0</v>
      </c>
    </row>
    <row r="145" spans="1:6" x14ac:dyDescent="0.25">
      <c r="A145" s="1">
        <v>1.0009606481481399</v>
      </c>
      <c r="B145" t="e">
        <f t="shared" si="3"/>
        <v>#N/A</v>
      </c>
      <c r="C145">
        <f ca="1">(IF(ROW()-61&lt;Delay,0,OFFSET(D144,-Delay,0))*b-C144*a)</f>
        <v>0.99999983211724697</v>
      </c>
      <c r="D145">
        <f>IF(MANUAL,1,K_1*IF(PonError,SetPoint-C145,-C145)+E145+F145)</f>
        <v>1</v>
      </c>
      <c r="E145">
        <f ca="1">invT_1*(SetPoint-C145)+E144</f>
        <v>0.52583274039292127</v>
      </c>
      <c r="F145">
        <f ca="1">D_1*(C144-C145)*(1-Alpha_1)+Alpha_1*F144</f>
        <v>0</v>
      </c>
    </row>
    <row r="146" spans="1:6" x14ac:dyDescent="0.25">
      <c r="A146" s="1">
        <v>1.0009722222222199</v>
      </c>
      <c r="B146" t="e">
        <f t="shared" si="3"/>
        <v>#N/A</v>
      </c>
      <c r="C146">
        <f ca="1">(IF(ROW()-61&lt;Delay,0,OFFSET(D145,-Delay,0))*b-C145*a)</f>
        <v>0.99999986254922713</v>
      </c>
      <c r="D146">
        <f>IF(MANUAL,1,K_1*IF(PonError,SetPoint-C146,-C146)+E146+F146)</f>
        <v>1</v>
      </c>
      <c r="E146">
        <f ca="1">invT_1*(SetPoint-C146)+E145</f>
        <v>0.52583274726545992</v>
      </c>
      <c r="F146">
        <f ca="1">D_1*(C145-C146)*(1-Alpha_1)+Alpha_1*F145</f>
        <v>0</v>
      </c>
    </row>
    <row r="147" spans="1:6" x14ac:dyDescent="0.25">
      <c r="A147" s="1">
        <v>1.00098379629629</v>
      </c>
      <c r="B147" t="e">
        <f t="shared" si="3"/>
        <v>#N/A</v>
      </c>
      <c r="C147">
        <f ca="1">(IF(ROW()-61&lt;Delay,0,OFFSET(D146,-Delay,0))*b-C146*a)</f>
        <v>0.99999988746482527</v>
      </c>
      <c r="D147">
        <f>IF(MANUAL,1,K_1*IF(PonError,SetPoint-C147,-C147)+E147+F147)</f>
        <v>1</v>
      </c>
      <c r="E147">
        <f ca="1">invT_1*(SetPoint-C147)+E146</f>
        <v>0.52583275289221865</v>
      </c>
      <c r="F147">
        <f ca="1">D_1*(C146-C147)*(1-Alpha_1)+Alpha_1*F146</f>
        <v>0</v>
      </c>
    </row>
    <row r="148" spans="1:6" x14ac:dyDescent="0.25">
      <c r="A148" s="1">
        <v>1.00099537037037</v>
      </c>
      <c r="B148" t="e">
        <f t="shared" si="3"/>
        <v>#N/A</v>
      </c>
      <c r="C148">
        <f ca="1">(IF(ROW()-61&lt;Delay,0,OFFSET(D147,-Delay,0))*b-C147*a)</f>
        <v>0.99999990786399162</v>
      </c>
      <c r="D148">
        <f>IF(MANUAL,1,K_1*IF(PonError,SetPoint-C148,-C148)+E148+F148)</f>
        <v>1</v>
      </c>
      <c r="E148">
        <f ca="1">invT_1*(SetPoint-C148)+E147</f>
        <v>0.52583275749901903</v>
      </c>
      <c r="F148">
        <f ca="1">D_1*(C147-C148)*(1-Alpha_1)+Alpha_1*F147</f>
        <v>0</v>
      </c>
    </row>
    <row r="149" spans="1:6" x14ac:dyDescent="0.25">
      <c r="A149" s="1">
        <v>1.00100694444444</v>
      </c>
      <c r="B149" t="e">
        <f t="shared" si="3"/>
        <v>#N/A</v>
      </c>
      <c r="C149">
        <f ca="1">(IF(ROW()-61&lt;Delay,0,OFFSET(D148,-Delay,0))*b-C148*a)</f>
        <v>0.99999992456541642</v>
      </c>
      <c r="D149">
        <f>IF(MANUAL,1,K_1*IF(PonError,SetPoint-C149,-C149)+E149+F149)</f>
        <v>1</v>
      </c>
      <c r="E149">
        <f ca="1">invT_1*(SetPoint-C149)+E148</f>
        <v>0.52583276127074818</v>
      </c>
      <c r="F149">
        <f ca="1">D_1*(C148-C149)*(1-Alpha_1)+Alpha_1*F148</f>
        <v>0</v>
      </c>
    </row>
    <row r="150" spans="1:6" x14ac:dyDescent="0.25">
      <c r="A150" s="1">
        <v>1.0010185185185101</v>
      </c>
      <c r="B150" t="e">
        <f t="shared" si="3"/>
        <v>#N/A</v>
      </c>
      <c r="C150">
        <f ca="1">(IF(ROW()-61&lt;Delay,0,OFFSET(D149,-Delay,0))*b-C149*a)</f>
        <v>0.9999999382393866</v>
      </c>
      <c r="D150">
        <f>IF(MANUAL,1,K_1*IF(PonError,SetPoint-C150,-C150)+E150+F150)</f>
        <v>1</v>
      </c>
      <c r="E150">
        <f ca="1">invT_1*(SetPoint-C150)+E149</f>
        <v>0.5258327643587789</v>
      </c>
      <c r="F150">
        <f ca="1">D_1*(C149-C150)*(1-Alpha_1)+Alpha_1*F149</f>
        <v>0</v>
      </c>
    </row>
    <row r="151" spans="1:6" x14ac:dyDescent="0.25">
      <c r="A151" s="1">
        <v>1.0010300925925899</v>
      </c>
      <c r="B151" t="e">
        <f t="shared" si="3"/>
        <v>#N/A</v>
      </c>
      <c r="C151">
        <f ca="1">(IF(ROW()-61&lt;Delay,0,OFFSET(D150,-Delay,0))*b-C150*a)</f>
        <v>0.99999994943468651</v>
      </c>
      <c r="D151">
        <f>IF(MANUAL,1,K_1*IF(PonError,SetPoint-C151,-C151)+E151+F151)</f>
        <v>1</v>
      </c>
      <c r="E151">
        <f ca="1">invT_1*(SetPoint-C151)+E150</f>
        <v>0.52583276688704461</v>
      </c>
      <c r="F151">
        <f ca="1">D_1*(C150-C151)*(1-Alpha_1)+Alpha_1*F150</f>
        <v>0</v>
      </c>
    </row>
    <row r="152" spans="1:6" x14ac:dyDescent="0.25">
      <c r="A152" s="1">
        <v>1.0010416666666599</v>
      </c>
      <c r="B152" t="e">
        <f t="shared" si="3"/>
        <v>#N/A</v>
      </c>
      <c r="C152">
        <f ca="1">(IF(ROW()-61&lt;Delay,0,OFFSET(D151,-Delay,0))*b-C151*a)</f>
        <v>0.99999995860062285</v>
      </c>
      <c r="D152">
        <f>IF(MANUAL,1,K_1*IF(PonError,SetPoint-C152,-C152)+E152+F152)</f>
        <v>1</v>
      </c>
      <c r="E152">
        <f ca="1">invT_1*(SetPoint-C152)+E151</f>
        <v>0.52583276895701347</v>
      </c>
      <c r="F152">
        <f ca="1">D_1*(C151-C152)*(1-Alpha_1)+Alpha_1*F151</f>
        <v>0</v>
      </c>
    </row>
    <row r="153" spans="1:6" x14ac:dyDescent="0.25">
      <c r="A153" s="1">
        <v>1.00105324074074</v>
      </c>
      <c r="B153" t="e">
        <f t="shared" si="3"/>
        <v>#N/A</v>
      </c>
      <c r="C153">
        <f ca="1">(IF(ROW()-61&lt;Delay,0,OFFSET(D152,-Delay,0))*b-C152*a)</f>
        <v>0.99999996610505681</v>
      </c>
      <c r="D153">
        <f>IF(MANUAL,1,K_1*IF(PonError,SetPoint-C153,-C153)+E153+F153)</f>
        <v>1</v>
      </c>
      <c r="E153">
        <f ca="1">invT_1*(SetPoint-C153)+E152</f>
        <v>0.52583277065176059</v>
      </c>
      <c r="F153">
        <f ca="1">D_1*(C152-C153)*(1-Alpha_1)+Alpha_1*F152</f>
        <v>0</v>
      </c>
    </row>
    <row r="154" spans="1:6" x14ac:dyDescent="0.25">
      <c r="A154" s="1">
        <v>1.00106481481481</v>
      </c>
      <c r="B154" t="e">
        <f t="shared" si="3"/>
        <v>#N/A</v>
      </c>
      <c r="C154">
        <f ca="1">(IF(ROW()-61&lt;Delay,0,OFFSET(D153,-Delay,0))*b-C153*a)</f>
        <v>0.99999997224916759</v>
      </c>
      <c r="D154">
        <f>IF(MANUAL,1,K_1*IF(PonError,SetPoint-C154,-C154)+E154+F154)</f>
        <v>1</v>
      </c>
      <c r="E154">
        <f ca="1">invT_1*(SetPoint-C154)+E153</f>
        <v>0.52583277203930223</v>
      </c>
      <c r="F154">
        <f ca="1">D_1*(C153-C154)*(1-Alpha_1)+Alpha_1*F153</f>
        <v>0</v>
      </c>
    </row>
    <row r="155" spans="1:6" x14ac:dyDescent="0.25">
      <c r="A155" s="1">
        <v>1.0010763888888801</v>
      </c>
      <c r="B155" t="e">
        <f t="shared" si="3"/>
        <v>#N/A</v>
      </c>
      <c r="C155">
        <f ca="1">(IF(ROW()-61&lt;Delay,0,OFFSET(D154,-Delay,0))*b-C154*a)</f>
        <v>0.99999997727954004</v>
      </c>
      <c r="D155">
        <f>IF(MANUAL,1,K_1*IF(PonError,SetPoint-C155,-C155)+E155+F155)</f>
        <v>1</v>
      </c>
      <c r="E155">
        <f ca="1">invT_1*(SetPoint-C155)+E154</f>
        <v>0.52583277317532517</v>
      </c>
      <c r="F155">
        <f ca="1">D_1*(C154-C155)*(1-Alpha_1)+Alpha_1*F154</f>
        <v>0</v>
      </c>
    </row>
    <row r="156" spans="1:6" x14ac:dyDescent="0.25">
      <c r="A156" s="1">
        <v>1.0010879629629601</v>
      </c>
      <c r="B156" t="e">
        <f t="shared" si="3"/>
        <v>#N/A</v>
      </c>
      <c r="C156">
        <f ca="1">(IF(ROW()-61&lt;Delay,0,OFFSET(D155,-Delay,0))*b-C155*a)</f>
        <v>0.99999998139806068</v>
      </c>
      <c r="D156">
        <f>IF(MANUAL,1,K_1*IF(PonError,SetPoint-C156,-C156)+E156+F156)</f>
        <v>1</v>
      </c>
      <c r="E156">
        <f ca="1">invT_1*(SetPoint-C156)+E155</f>
        <v>0.52583277410542217</v>
      </c>
      <c r="F156">
        <f ca="1">D_1*(C155-C156)*(1-Alpha_1)+Alpha_1*F155</f>
        <v>0</v>
      </c>
    </row>
    <row r="157" spans="1:6" x14ac:dyDescent="0.25">
      <c r="A157" s="1">
        <v>1.0010995370370299</v>
      </c>
      <c r="B157" t="e">
        <f t="shared" si="3"/>
        <v>#N/A</v>
      </c>
      <c r="C157">
        <f ca="1">(IF(ROW()-61&lt;Delay,0,OFFSET(D156,-Delay,0))*b-C156*a)</f>
        <v>0.99999998477002017</v>
      </c>
      <c r="D157">
        <f>IF(MANUAL,1,K_1*IF(PonError,SetPoint-C157,-C157)+E157+F157)</f>
        <v>1</v>
      </c>
      <c r="E157">
        <f ca="1">invT_1*(SetPoint-C157)+E156</f>
        <v>0.52583277486692115</v>
      </c>
      <c r="F157">
        <f ca="1">D_1*(C156-C157)*(1-Alpha_1)+Alpha_1*F156</f>
        <v>0</v>
      </c>
    </row>
    <row r="158" spans="1:6" x14ac:dyDescent="0.25">
      <c r="A158" s="1">
        <v>1.00111111111111</v>
      </c>
      <c r="B158" t="e">
        <f t="shared" si="3"/>
        <v>#N/A</v>
      </c>
      <c r="C158">
        <f ca="1">(IF(ROW()-61&lt;Delay,0,OFFSET(D157,-Delay,0))*b-C157*a)</f>
        <v>0.99999998753074715</v>
      </c>
      <c r="D158">
        <f>IF(MANUAL,1,K_1*IF(PonError,SetPoint-C158,-C158)+E158+F158)</f>
        <v>1</v>
      </c>
      <c r="E158">
        <f ca="1">invT_1*(SetPoint-C158)+E157</f>
        <v>0.52583277549038376</v>
      </c>
      <c r="F158">
        <f ca="1">D_1*(C157-C158)*(1-Alpha_1)+Alpha_1*F157</f>
        <v>0</v>
      </c>
    </row>
    <row r="159" spans="1:6" x14ac:dyDescent="0.25">
      <c r="A159" s="1">
        <v>1.00112268518518</v>
      </c>
      <c r="B159" t="e">
        <f t="shared" si="3"/>
        <v>#N/A</v>
      </c>
      <c r="C159">
        <f ca="1">(IF(ROW()-61&lt;Delay,0,OFFSET(D158,-Delay,0))*b-C158*a)</f>
        <v>0.99999998979103921</v>
      </c>
      <c r="D159">
        <f>IF(MANUAL,1,K_1*IF(PonError,SetPoint-C159,-C159)+E159+F159)</f>
        <v>1</v>
      </c>
      <c r="E159">
        <f ca="1">invT_1*(SetPoint-C159)+E158</f>
        <v>0.52583277600083178</v>
      </c>
      <c r="F159">
        <f ca="1">D_1*(C158-C159)*(1-Alpha_1)+Alpha_1*F158</f>
        <v>0</v>
      </c>
    </row>
    <row r="160" spans="1:6" x14ac:dyDescent="0.25">
      <c r="A160" s="1">
        <v>1.00113425925925</v>
      </c>
      <c r="B160" t="e">
        <f t="shared" si="3"/>
        <v>#N/A</v>
      </c>
      <c r="C160">
        <f ca="1">(IF(ROW()-61&lt;Delay,0,OFFSET(D159,-Delay,0))*b-C159*a)</f>
        <v>0.9999999916416098</v>
      </c>
      <c r="D160">
        <f>IF(MANUAL,1,K_1*IF(PonError,SetPoint-C160,-C160)+E160+F160)</f>
        <v>1</v>
      </c>
      <c r="E160">
        <f ca="1">invT_1*(SetPoint-C160)+E159</f>
        <v>0.52583277641875126</v>
      </c>
      <c r="F160">
        <f ca="1">D_1*(C159-C160)*(1-Alpha_1)+Alpha_1*F159</f>
        <v>0</v>
      </c>
    </row>
    <row r="161" spans="1:6" x14ac:dyDescent="0.25">
      <c r="A161" s="1">
        <v>1.0011458333333301</v>
      </c>
      <c r="B161" t="e">
        <f t="shared" si="3"/>
        <v>#N/A</v>
      </c>
      <c r="C161">
        <f ca="1">(IF(ROW()-61&lt;Delay,0,OFFSET(D160,-Delay,0))*b-C160*a)</f>
        <v>0.99999999315672894</v>
      </c>
      <c r="D161">
        <f>IF(MANUAL,1,K_1*IF(PonError,SetPoint-C161,-C161)+E161+F161)</f>
        <v>1</v>
      </c>
      <c r="E161">
        <f ca="1">invT_1*(SetPoint-C161)+E160</f>
        <v>0.52583277676091478</v>
      </c>
      <c r="F161">
        <f ca="1">D_1*(C160-C161)*(1-Alpha_1)+Alpha_1*F160</f>
        <v>0</v>
      </c>
    </row>
    <row r="162" spans="1:6" x14ac:dyDescent="0.25">
      <c r="A162" s="1">
        <v>1.0011574074073999</v>
      </c>
      <c r="B162" t="e">
        <f t="shared" si="3"/>
        <v>#N/A</v>
      </c>
      <c r="C162">
        <f ca="1">(IF(ROW()-61&lt;Delay,0,OFFSET(D161,-Delay,0))*b-C161*a)</f>
        <v>0.99999999439720355</v>
      </c>
      <c r="D162">
        <f>IF(MANUAL,1,K_1*IF(PonError,SetPoint-C162,-C162)+E162+F162)</f>
        <v>1</v>
      </c>
      <c r="E162">
        <f ca="1">invT_1*(SetPoint-C162)+E161</f>
        <v>0.52583277704105458</v>
      </c>
      <c r="F162">
        <f ca="1">D_1*(C161-C162)*(1-Alpha_1)+Alpha_1*F161</f>
        <v>0</v>
      </c>
    </row>
    <row r="163" spans="1:6" x14ac:dyDescent="0.25">
      <c r="A163" s="1">
        <v>1.0011689814814799</v>
      </c>
      <c r="B163" t="e">
        <f t="shared" si="3"/>
        <v>#N/A</v>
      </c>
      <c r="C163">
        <f ca="1">(IF(ROW()-61&lt;Delay,0,OFFSET(D162,-Delay,0))*b-C162*a)</f>
        <v>0.99999999541281825</v>
      </c>
      <c r="D163">
        <f>IF(MANUAL,1,K_1*IF(PonError,SetPoint-C163,-C163)+E163+F163)</f>
        <v>1</v>
      </c>
      <c r="E163">
        <f ca="1">invT_1*(SetPoint-C163)+E162</f>
        <v>0.52583277727041366</v>
      </c>
      <c r="F163">
        <f ca="1">D_1*(C162-C163)*(1-Alpha_1)+Alpha_1*F162</f>
        <v>0</v>
      </c>
    </row>
    <row r="164" spans="1:6" x14ac:dyDescent="0.25">
      <c r="A164" s="1">
        <v>1.00118055555555</v>
      </c>
      <c r="B164" t="e">
        <f t="shared" si="3"/>
        <v>#N/A</v>
      </c>
      <c r="C164">
        <f ca="1">(IF(ROW()-61&lt;Delay,0,OFFSET(D163,-Delay,0))*b-C163*a)</f>
        <v>0.99999999624433322</v>
      </c>
      <c r="D164">
        <f>IF(MANUAL,1,K_1*IF(PonError,SetPoint-C164,-C164)+E164+F164)</f>
        <v>1</v>
      </c>
      <c r="E164">
        <f ca="1">invT_1*(SetPoint-C164)+E163</f>
        <v>0.52583277745819701</v>
      </c>
      <c r="F164">
        <f ca="1">D_1*(C163-C164)*(1-Alpha_1)+Alpha_1*F163</f>
        <v>0</v>
      </c>
    </row>
    <row r="165" spans="1:6" x14ac:dyDescent="0.25">
      <c r="A165" s="1">
        <v>1.00119212962962</v>
      </c>
      <c r="B165" t="e">
        <f t="shared" si="3"/>
        <v>#N/A</v>
      </c>
      <c r="C165">
        <f ca="1">(IF(ROW()-61&lt;Delay,0,OFFSET(D164,-Delay,0))*b-C164*a)</f>
        <v>0.99999999692512009</v>
      </c>
      <c r="D165">
        <f>IF(MANUAL,1,K_1*IF(PonError,SetPoint-C165,-C165)+E165+F165)</f>
        <v>1</v>
      </c>
      <c r="E165">
        <f ca="1">invT_1*(SetPoint-C165)+E164</f>
        <v>0.52583277761194103</v>
      </c>
      <c r="F165">
        <f ca="1">D_1*(C164-C165)*(1-Alpha_1)+Alpha_1*F164</f>
        <v>0</v>
      </c>
    </row>
    <row r="166" spans="1:6" x14ac:dyDescent="0.25">
      <c r="A166" s="1">
        <v>1.0012037037037</v>
      </c>
      <c r="B166" t="e">
        <f t="shared" si="3"/>
        <v>#N/A</v>
      </c>
      <c r="C166">
        <f ca="1">(IF(ROW()-61&lt;Delay,0,OFFSET(D165,-Delay,0))*b-C165*a)</f>
        <v>0.99999999748250123</v>
      </c>
      <c r="D166">
        <f>IF(MANUAL,1,K_1*IF(PonError,SetPoint-C166,-C166)+E166+F166)</f>
        <v>1</v>
      </c>
      <c r="E166">
        <f ca="1">invT_1*(SetPoint-C166)+E165</f>
        <v>0.525832777737816</v>
      </c>
      <c r="F166">
        <f ca="1">D_1*(C165-C166)*(1-Alpha_1)+Alpha_1*F165</f>
        <v>0</v>
      </c>
    </row>
    <row r="167" spans="1:6" x14ac:dyDescent="0.25">
      <c r="A167" s="1">
        <v>1.0012152777777701</v>
      </c>
      <c r="B167" t="e">
        <f t="shared" si="3"/>
        <v>#N/A</v>
      </c>
      <c r="C167">
        <f ca="1">(IF(ROW()-61&lt;Delay,0,OFFSET(D166,-Delay,0))*b-C166*a)</f>
        <v>0.99999999793884631</v>
      </c>
      <c r="D167">
        <f>IF(MANUAL,1,K_1*IF(PonError,SetPoint-C167,-C167)+E167+F167)</f>
        <v>1</v>
      </c>
      <c r="E167">
        <f ca="1">invT_1*(SetPoint-C167)+E166</f>
        <v>0.52583277784087368</v>
      </c>
      <c r="F167">
        <f ca="1">D_1*(C166-C167)*(1-Alpha_1)+Alpha_1*F166</f>
        <v>0</v>
      </c>
    </row>
    <row r="168" spans="1:6" x14ac:dyDescent="0.25">
      <c r="A168" s="1">
        <v>1.0012268518518499</v>
      </c>
      <c r="B168" t="e">
        <f t="shared" si="3"/>
        <v>#N/A</v>
      </c>
      <c r="C168">
        <f ca="1">(IF(ROW()-61&lt;Delay,0,OFFSET(D167,-Delay,0))*b-C167*a)</f>
        <v>0.99999999831247011</v>
      </c>
      <c r="D168">
        <f>IF(MANUAL,1,K_1*IF(PonError,SetPoint-C168,-C168)+E168+F168)</f>
        <v>1</v>
      </c>
      <c r="E168">
        <f ca="1">invT_1*(SetPoint-C168)+E167</f>
        <v>0.52583277792525018</v>
      </c>
      <c r="F168">
        <f ca="1">D_1*(C167-C168)*(1-Alpha_1)+Alpha_1*F167</f>
        <v>0</v>
      </c>
    </row>
    <row r="169" spans="1:6" x14ac:dyDescent="0.25">
      <c r="A169" s="1">
        <v>1.0012384259259199</v>
      </c>
      <c r="B169" t="e">
        <f t="shared" si="3"/>
        <v>#N/A</v>
      </c>
      <c r="C169">
        <f ca="1">(IF(ROW()-61&lt;Delay,0,OFFSET(D168,-Delay,0))*b-C168*a)</f>
        <v>0.99999999861836741</v>
      </c>
      <c r="D169">
        <f>IF(MANUAL,1,K_1*IF(PonError,SetPoint-C169,-C169)+E169+F169)</f>
        <v>1</v>
      </c>
      <c r="E169">
        <f ca="1">invT_1*(SetPoint-C169)+E168</f>
        <v>0.52583277799433181</v>
      </c>
      <c r="F169">
        <f ca="1">D_1*(C168-C169)*(1-Alpha_1)+Alpha_1*F168</f>
        <v>0</v>
      </c>
    </row>
    <row r="170" spans="1:6" x14ac:dyDescent="0.25">
      <c r="A170" s="1">
        <v>1.00124999999999</v>
      </c>
      <c r="B170" t="e">
        <f t="shared" si="3"/>
        <v>#N/A</v>
      </c>
      <c r="C170">
        <f ca="1">(IF(ROW()-61&lt;Delay,0,OFFSET(D169,-Delay,0))*b-C169*a)</f>
        <v>0.99999999886881497</v>
      </c>
      <c r="D170">
        <f>IF(MANUAL,1,K_1*IF(PonError,SetPoint-C170,-C170)+E170+F170)</f>
        <v>1</v>
      </c>
      <c r="E170">
        <f ca="1">invT_1*(SetPoint-C170)+E169</f>
        <v>0.52583277805089101</v>
      </c>
      <c r="F170">
        <f ca="1">D_1*(C169-C170)*(1-Alpha_1)+Alpha_1*F169</f>
        <v>0</v>
      </c>
    </row>
    <row r="171" spans="1:6" x14ac:dyDescent="0.25">
      <c r="A171" s="1">
        <v>1.00126157407407</v>
      </c>
      <c r="B171" t="e">
        <f t="shared" si="3"/>
        <v>#N/A</v>
      </c>
      <c r="C171">
        <f ca="1">(IF(ROW()-61&lt;Delay,0,OFFSET(D170,-Delay,0))*b-C170*a)</f>
        <v>0.99999999907386405</v>
      </c>
      <c r="D171">
        <f>IF(MANUAL,1,K_1*IF(PonError,SetPoint-C171,-C171)+E171+F171)</f>
        <v>1</v>
      </c>
      <c r="E171">
        <f ca="1">invT_1*(SetPoint-C171)+E170</f>
        <v>0.52583277809719786</v>
      </c>
      <c r="F171">
        <f ca="1">D_1*(C170-C171)*(1-Alpha_1)+Alpha_1*F170</f>
        <v>0</v>
      </c>
    </row>
    <row r="172" spans="1:6" x14ac:dyDescent="0.25">
      <c r="A172" s="1">
        <v>1.0012731481481401</v>
      </c>
      <c r="B172" t="e">
        <f t="shared" si="3"/>
        <v>#N/A</v>
      </c>
      <c r="C172">
        <f ca="1">(IF(ROW()-61&lt;Delay,0,OFFSET(D171,-Delay,0))*b-C171*a)</f>
        <v>0.99999999924174399</v>
      </c>
      <c r="D172">
        <f>IF(MANUAL,1,K_1*IF(PonError,SetPoint-C172,-C172)+E172+F172)</f>
        <v>1</v>
      </c>
      <c r="E172">
        <f ca="1">invT_1*(SetPoint-C172)+E171</f>
        <v>0.52583277813511065</v>
      </c>
      <c r="F172">
        <f ca="1">D_1*(C171-C172)*(1-Alpha_1)+Alpha_1*F171</f>
        <v>0</v>
      </c>
    </row>
    <row r="173" spans="1:6" x14ac:dyDescent="0.25">
      <c r="A173" s="1">
        <v>1.0012847222222201</v>
      </c>
      <c r="B173" t="e">
        <f t="shared" si="3"/>
        <v>#N/A</v>
      </c>
      <c r="C173">
        <f ca="1">(IF(ROW()-61&lt;Delay,0,OFFSET(D172,-Delay,0))*b-C172*a)</f>
        <v>0.99999999937919248</v>
      </c>
      <c r="D173">
        <f>IF(MANUAL,1,K_1*IF(PonError,SetPoint-C173,-C173)+E173+F173)</f>
        <v>1</v>
      </c>
      <c r="E173">
        <f ca="1">invT_1*(SetPoint-C173)+E172</f>
        <v>0.52583277816615104</v>
      </c>
      <c r="F173">
        <f ca="1">D_1*(C172-C173)*(1-Alpha_1)+Alpha_1*F172</f>
        <v>0</v>
      </c>
    </row>
    <row r="174" spans="1:6" x14ac:dyDescent="0.25">
      <c r="A174" s="1">
        <v>1.0012962962962899</v>
      </c>
      <c r="B174" t="e">
        <f t="shared" si="3"/>
        <v>#N/A</v>
      </c>
      <c r="C174">
        <f ca="1">(IF(ROW()-61&lt;Delay,0,OFFSET(D173,-Delay,0))*b-C173*a)</f>
        <v>0.9999999994917258</v>
      </c>
      <c r="D174">
        <f>IF(MANUAL,1,K_1*IF(PonError,SetPoint-C174,-C174)+E174+F174)</f>
        <v>1</v>
      </c>
      <c r="E174">
        <f ca="1">invT_1*(SetPoint-C174)+E173</f>
        <v>0.52583277819156471</v>
      </c>
      <c r="F174">
        <f ca="1">D_1*(C173-C174)*(1-Alpha_1)+Alpha_1*F173</f>
        <v>0</v>
      </c>
    </row>
    <row r="175" spans="1:6" x14ac:dyDescent="0.25">
      <c r="A175" s="1">
        <v>1.00130787037036</v>
      </c>
      <c r="B175" t="e">
        <f t="shared" si="3"/>
        <v>#N/A</v>
      </c>
      <c r="C175">
        <f ca="1">(IF(ROW()-61&lt;Delay,0,OFFSET(D174,-Delay,0))*b-C174*a)</f>
        <v>0.99999999958386032</v>
      </c>
      <c r="D175">
        <f>IF(MANUAL,1,K_1*IF(PonError,SetPoint-C175,-C175)+E175+F175)</f>
        <v>1</v>
      </c>
      <c r="E175">
        <f ca="1">invT_1*(SetPoint-C175)+E174</f>
        <v>0.52583277821237173</v>
      </c>
      <c r="F175">
        <f ca="1">D_1*(C174-C175)*(1-Alpha_1)+Alpha_1*F174</f>
        <v>0</v>
      </c>
    </row>
    <row r="176" spans="1:6" x14ac:dyDescent="0.25">
      <c r="A176" s="1">
        <v>1.00131944444444</v>
      </c>
      <c r="B176" t="e">
        <f t="shared" si="3"/>
        <v>#N/A</v>
      </c>
      <c r="C176">
        <f ca="1">(IF(ROW()-61&lt;Delay,0,OFFSET(D175,-Delay,0))*b-C175*a)</f>
        <v>0.99999999965929365</v>
      </c>
      <c r="D176">
        <f>IF(MANUAL,1,K_1*IF(PonError,SetPoint-C176,-C176)+E176+F176)</f>
        <v>1</v>
      </c>
      <c r="E176">
        <f ca="1">invT_1*(SetPoint-C176)+E175</f>
        <v>0.52583277822940699</v>
      </c>
      <c r="F176">
        <f ca="1">D_1*(C175-C176)*(1-Alpha_1)+Alpha_1*F175</f>
        <v>0</v>
      </c>
    </row>
    <row r="177" spans="1:6" x14ac:dyDescent="0.25">
      <c r="A177" s="1">
        <v>1.00133101851851</v>
      </c>
      <c r="B177" t="e">
        <f t="shared" si="3"/>
        <v>#N/A</v>
      </c>
      <c r="C177">
        <f ca="1">(IF(ROW()-61&lt;Delay,0,OFFSET(D176,-Delay,0))*b-C176*a)</f>
        <v>0.99999999972105325</v>
      </c>
      <c r="D177">
        <f>IF(MANUAL,1,K_1*IF(PonError,SetPoint-C177,-C177)+E177+F177)</f>
        <v>1</v>
      </c>
      <c r="E177">
        <f ca="1">invT_1*(SetPoint-C177)+E176</f>
        <v>0.52583277824335428</v>
      </c>
      <c r="F177">
        <f ca="1">D_1*(C176-C177)*(1-Alpha_1)+Alpha_1*F176</f>
        <v>0</v>
      </c>
    </row>
    <row r="178" spans="1:6" x14ac:dyDescent="0.25">
      <c r="A178" s="1">
        <v>1.0013425925925901</v>
      </c>
      <c r="B178" t="e">
        <f t="shared" si="3"/>
        <v>#N/A</v>
      </c>
      <c r="C178">
        <f ca="1">(IF(ROW()-61&lt;Delay,0,OFFSET(D177,-Delay,0))*b-C177*a)</f>
        <v>0.99999999977161769</v>
      </c>
      <c r="D178">
        <f>IF(MANUAL,1,K_1*IF(PonError,SetPoint-C178,-C178)+E178+F178)</f>
        <v>1</v>
      </c>
      <c r="E178">
        <f ca="1">invT_1*(SetPoint-C178)+E177</f>
        <v>0.52583277825477337</v>
      </c>
      <c r="F178">
        <f ca="1">D_1*(C177-C178)*(1-Alpha_1)+Alpha_1*F177</f>
        <v>0</v>
      </c>
    </row>
    <row r="179" spans="1:6" x14ac:dyDescent="0.25">
      <c r="A179" s="1">
        <v>1.0013541666666601</v>
      </c>
      <c r="B179" t="e">
        <f t="shared" si="3"/>
        <v>#N/A</v>
      </c>
      <c r="C179">
        <f ca="1">(IF(ROW()-61&lt;Delay,0,OFFSET(D178,-Delay,0))*b-C178*a)</f>
        <v>0.99999999981301635</v>
      </c>
      <c r="D179">
        <f>IF(MANUAL,1,K_1*IF(PonError,SetPoint-C179,-C179)+E179+F179)</f>
        <v>1</v>
      </c>
      <c r="E179">
        <f ca="1">invT_1*(SetPoint-C179)+E178</f>
        <v>0.52583277826412256</v>
      </c>
      <c r="F179">
        <f ca="1">D_1*(C178-C179)*(1-Alpha_1)+Alpha_1*F178</f>
        <v>0</v>
      </c>
    </row>
    <row r="180" spans="1:6" x14ac:dyDescent="0.25">
      <c r="A180" s="1">
        <v>1.0013657407407299</v>
      </c>
      <c r="B180" t="e">
        <f t="shared" si="3"/>
        <v>#N/A</v>
      </c>
      <c r="C180">
        <f ca="1">(IF(ROW()-61&lt;Delay,0,OFFSET(D179,-Delay,0))*b-C179*a)</f>
        <v>0.99999999984691068</v>
      </c>
      <c r="D180">
        <f>IF(MANUAL,1,K_1*IF(PonError,SetPoint-C180,-C180)+E180+F180)</f>
        <v>1</v>
      </c>
      <c r="E180">
        <f ca="1">invT_1*(SetPoint-C180)+E179</f>
        <v>0.52583277827177699</v>
      </c>
      <c r="F180">
        <f ca="1">D_1*(C179-C180)*(1-Alpha_1)+Alpha_1*F179</f>
        <v>0</v>
      </c>
    </row>
    <row r="181" spans="1:6" x14ac:dyDescent="0.25">
      <c r="A181" s="1">
        <v>1.00137731481481</v>
      </c>
      <c r="B181" t="e">
        <f t="shared" si="3"/>
        <v>#N/A</v>
      </c>
      <c r="C181">
        <f ca="1">(IF(ROW()-61&lt;Delay,0,OFFSET(D180,-Delay,0))*b-C180*a)</f>
        <v>0.99999999987466104</v>
      </c>
      <c r="D181">
        <f>IF(MANUAL,1,K_1*IF(PonError,SetPoint-C181,-C181)+E181+F181)</f>
        <v>1</v>
      </c>
      <c r="E181">
        <f ca="1">invT_1*(SetPoint-C181)+E180</f>
        <v>0.52583277827804398</v>
      </c>
      <c r="F181">
        <f ca="1">D_1*(C180-C181)*(1-Alpha_1)+Alpha_1*F180</f>
        <v>0</v>
      </c>
    </row>
    <row r="182" spans="1:6" x14ac:dyDescent="0.25">
      <c r="A182" s="1">
        <v>1.00138888888888</v>
      </c>
      <c r="B182" t="e">
        <f t="shared" si="3"/>
        <v>#N/A</v>
      </c>
      <c r="C182">
        <f ca="1">(IF(ROW()-61&lt;Delay,0,OFFSET(D181,-Delay,0))*b-C181*a)</f>
        <v>0.99999999989738109</v>
      </c>
      <c r="D182">
        <f>IF(MANUAL,1,K_1*IF(PonError,SetPoint-C182,-C182)+E182+F182)</f>
        <v>1</v>
      </c>
      <c r="E182">
        <f ca="1">invT_1*(SetPoint-C182)+E181</f>
        <v>0.52583277828317487</v>
      </c>
      <c r="F182">
        <f ca="1">D_1*(C181-C182)*(1-Alpha_1)+Alpha_1*F181</f>
        <v>0</v>
      </c>
    </row>
    <row r="183" spans="1:6" x14ac:dyDescent="0.25">
      <c r="A183" s="1">
        <v>1.00140046296296</v>
      </c>
      <c r="B183" t="e">
        <f t="shared" si="3"/>
        <v>#N/A</v>
      </c>
      <c r="C183">
        <f ca="1">(IF(ROW()-61&lt;Delay,0,OFFSET(D182,-Delay,0))*b-C182*a)</f>
        <v>0.99999999991598276</v>
      </c>
      <c r="D183">
        <f>IF(MANUAL,1,K_1*IF(PonError,SetPoint-C183,-C183)+E183+F183)</f>
        <v>1</v>
      </c>
      <c r="E183">
        <f ca="1">invT_1*(SetPoint-C183)+E182</f>
        <v>0.52583277828737574</v>
      </c>
      <c r="F183">
        <f ca="1">D_1*(C182-C183)*(1-Alpha_1)+Alpha_1*F182</f>
        <v>0</v>
      </c>
    </row>
    <row r="184" spans="1:6" x14ac:dyDescent="0.25">
      <c r="A184" s="1">
        <v>1.0014120370370301</v>
      </c>
      <c r="B184" t="e">
        <f t="shared" si="3"/>
        <v>#N/A</v>
      </c>
      <c r="C184">
        <f ca="1">(IF(ROW()-61&lt;Delay,0,OFFSET(D183,-Delay,0))*b-C183*a)</f>
        <v>0.99999999993121247</v>
      </c>
      <c r="D184">
        <f>IF(MANUAL,1,K_1*IF(PonError,SetPoint-C184,-C184)+E184+F184)</f>
        <v>1</v>
      </c>
      <c r="E184">
        <f ca="1">invT_1*(SetPoint-C184)+E183</f>
        <v>0.52583277829081509</v>
      </c>
      <c r="F184">
        <f ca="1">D_1*(C183-C184)*(1-Alpha_1)+Alpha_1*F183</f>
        <v>0</v>
      </c>
    </row>
    <row r="185" spans="1:6" x14ac:dyDescent="0.25">
      <c r="A185" s="1">
        <v>1.0014236111110999</v>
      </c>
      <c r="B185" t="e">
        <f t="shared" si="3"/>
        <v>#N/A</v>
      </c>
      <c r="C185">
        <f ca="1">(IF(ROW()-61&lt;Delay,0,OFFSET(D184,-Delay,0))*b-C184*a)</f>
        <v>0.99999999994368149</v>
      </c>
      <c r="D185">
        <f>IF(MANUAL,1,K_1*IF(PonError,SetPoint-C185,-C185)+E185+F185)</f>
        <v>1</v>
      </c>
      <c r="E185">
        <f ca="1">invT_1*(SetPoint-C185)+E184</f>
        <v>0.52583277829363106</v>
      </c>
      <c r="F185">
        <f ca="1">D_1*(C184-C185)*(1-Alpha_1)+Alpha_1*F184</f>
        <v>0</v>
      </c>
    </row>
    <row r="186" spans="1:6" x14ac:dyDescent="0.25">
      <c r="A186" s="1">
        <v>1.0014351851851799</v>
      </c>
      <c r="B186" t="e">
        <f t="shared" si="3"/>
        <v>#N/A</v>
      </c>
      <c r="C186">
        <f ca="1">(IF(ROW()-61&lt;Delay,0,OFFSET(D185,-Delay,0))*b-C185*a)</f>
        <v>0.99999999995389033</v>
      </c>
      <c r="D186">
        <f>IF(MANUAL,1,K_1*IF(PonError,SetPoint-C186,-C186)+E186+F186)</f>
        <v>1</v>
      </c>
      <c r="E186">
        <f ca="1">invT_1*(SetPoint-C186)+E185</f>
        <v>0.52583277829593655</v>
      </c>
      <c r="F186">
        <f ca="1">D_1*(C185-C186)*(1-Alpha_1)+Alpha_1*F185</f>
        <v>0</v>
      </c>
    </row>
    <row r="187" spans="1:6" x14ac:dyDescent="0.25">
      <c r="A187" s="1">
        <v>1.00144675925925</v>
      </c>
      <c r="B187" t="e">
        <f t="shared" si="3"/>
        <v>#N/A</v>
      </c>
      <c r="C187">
        <f ca="1">(IF(ROW()-61&lt;Delay,0,OFFSET(D186,-Delay,0))*b-C186*a)</f>
        <v>0.99999999996224864</v>
      </c>
      <c r="D187">
        <f>IF(MANUAL,1,K_1*IF(PonError,SetPoint-C187,-C187)+E187+F187)</f>
        <v>1</v>
      </c>
      <c r="E187">
        <f ca="1">invT_1*(SetPoint-C187)+E186</f>
        <v>0.52583277829782415</v>
      </c>
      <c r="F187">
        <f ca="1">D_1*(C186-C187)*(1-Alpha_1)+Alpha_1*F186</f>
        <v>0</v>
      </c>
    </row>
    <row r="188" spans="1:6" x14ac:dyDescent="0.25">
      <c r="A188" s="1">
        <v>1.00145833333333</v>
      </c>
      <c r="B188" t="e">
        <f t="shared" si="3"/>
        <v>#N/A</v>
      </c>
      <c r="C188">
        <f ca="1">(IF(ROW()-61&lt;Delay,0,OFFSET(D187,-Delay,0))*b-C187*a)</f>
        <v>0.99999999996909184</v>
      </c>
      <c r="D188">
        <f>IF(MANUAL,1,K_1*IF(PonError,SetPoint-C188,-C188)+E188+F188)</f>
        <v>1</v>
      </c>
      <c r="E188">
        <f ca="1">invT_1*(SetPoint-C188)+E187</f>
        <v>0.52583277829936959</v>
      </c>
      <c r="F188">
        <f ca="1">D_1*(C187-C188)*(1-Alpha_1)+Alpha_1*F187</f>
        <v>0</v>
      </c>
    </row>
    <row r="189" spans="1:6" x14ac:dyDescent="0.25">
      <c r="A189" s="1">
        <v>1.0014699074074001</v>
      </c>
      <c r="B189" t="e">
        <f t="shared" si="3"/>
        <v>#N/A</v>
      </c>
      <c r="C189">
        <f ca="1">(IF(ROW()-61&lt;Delay,0,OFFSET(D188,-Delay,0))*b-C188*a)</f>
        <v>0.99999999997469458</v>
      </c>
      <c r="D189">
        <f>IF(MANUAL,1,K_1*IF(PonError,SetPoint-C189,-C189)+E189+F189)</f>
        <v>1</v>
      </c>
      <c r="E189">
        <f ca="1">invT_1*(SetPoint-C189)+E188</f>
        <v>0.52583277830063491</v>
      </c>
      <c r="F189">
        <f ca="1">D_1*(C188-C189)*(1-Alpha_1)+Alpha_1*F188</f>
        <v>0</v>
      </c>
    </row>
    <row r="190" spans="1:6" x14ac:dyDescent="0.25">
      <c r="A190" s="1">
        <v>1.0014814814814701</v>
      </c>
      <c r="B190" t="e">
        <f t="shared" ref="B190:B253" si="4">IF(MANUAL,NA(),SetPoint)</f>
        <v>#N/A</v>
      </c>
      <c r="C190">
        <f ca="1">(IF(ROW()-61&lt;Delay,0,OFFSET(D189,-Delay,0))*b-C189*a)</f>
        <v>0.99999999997928168</v>
      </c>
      <c r="D190">
        <f>IF(MANUAL,1,K_1*IF(PonError,SetPoint-C190,-C190)+E190+F190)</f>
        <v>1</v>
      </c>
      <c r="E190">
        <f ca="1">invT_1*(SetPoint-C190)+E189</f>
        <v>0.52583277830167086</v>
      </c>
      <c r="F190">
        <f ca="1">D_1*(C189-C190)*(1-Alpha_1)+Alpha_1*F189</f>
        <v>0</v>
      </c>
    </row>
    <row r="191" spans="1:6" x14ac:dyDescent="0.25">
      <c r="A191" s="1">
        <v>1.0014930555555499</v>
      </c>
      <c r="B191" t="e">
        <f t="shared" si="4"/>
        <v>#N/A</v>
      </c>
      <c r="C191">
        <f ca="1">(IF(ROW()-61&lt;Delay,0,OFFSET(D190,-Delay,0))*b-C190*a)</f>
        <v>0.99999999998303724</v>
      </c>
      <c r="D191">
        <f>IF(MANUAL,1,K_1*IF(PonError,SetPoint-C191,-C191)+E191+F191)</f>
        <v>1</v>
      </c>
      <c r="E191">
        <f ca="1">invT_1*(SetPoint-C191)+E190</f>
        <v>0.52583277830251896</v>
      </c>
      <c r="F191">
        <f ca="1">D_1*(C190-C191)*(1-Alpha_1)+Alpha_1*F190</f>
        <v>0</v>
      </c>
    </row>
    <row r="192" spans="1:6" x14ac:dyDescent="0.25">
      <c r="A192" s="1">
        <v>1.0015046296296199</v>
      </c>
      <c r="B192" t="e">
        <f t="shared" si="4"/>
        <v>#N/A</v>
      </c>
      <c r="C192">
        <f ca="1">(IF(ROW()-61&lt;Delay,0,OFFSET(D191,-Delay,0))*b-C191*a)</f>
        <v>0.99999999998611211</v>
      </c>
      <c r="D192">
        <f>IF(MANUAL,1,K_1*IF(PonError,SetPoint-C192,-C192)+E192+F192)</f>
        <v>1</v>
      </c>
      <c r="E192">
        <f ca="1">invT_1*(SetPoint-C192)+E191</f>
        <v>0.5258327783032134</v>
      </c>
      <c r="F192">
        <f ca="1">D_1*(C191-C192)*(1-Alpha_1)+Alpha_1*F191</f>
        <v>0</v>
      </c>
    </row>
    <row r="193" spans="1:6" x14ac:dyDescent="0.25">
      <c r="A193" s="1">
        <v>1.0015162037037</v>
      </c>
      <c r="B193" t="e">
        <f t="shared" si="4"/>
        <v>#N/A</v>
      </c>
      <c r="C193">
        <f ca="1">(IF(ROW()-61&lt;Delay,0,OFFSET(D192,-Delay,0))*b-C192*a)</f>
        <v>0.99999999998862954</v>
      </c>
      <c r="D193">
        <f>IF(MANUAL,1,K_1*IF(PonError,SetPoint-C193,-C193)+E193+F193)</f>
        <v>1</v>
      </c>
      <c r="E193">
        <f ca="1">invT_1*(SetPoint-C193)+E192</f>
        <v>0.52583277830378194</v>
      </c>
      <c r="F193">
        <f ca="1">D_1*(C192-C193)*(1-Alpha_1)+Alpha_1*F192</f>
        <v>0</v>
      </c>
    </row>
    <row r="194" spans="1:6" x14ac:dyDescent="0.25">
      <c r="A194" s="1">
        <v>1.00152777777777</v>
      </c>
      <c r="B194" t="e">
        <f t="shared" si="4"/>
        <v>#N/A</v>
      </c>
      <c r="C194">
        <f ca="1">(IF(ROW()-61&lt;Delay,0,OFFSET(D193,-Delay,0))*b-C193*a)</f>
        <v>0.99999999999069067</v>
      </c>
      <c r="D194">
        <f>IF(MANUAL,1,K_1*IF(PonError,SetPoint-C194,-C194)+E194+F194)</f>
        <v>1</v>
      </c>
      <c r="E194">
        <f ca="1">invT_1*(SetPoint-C194)+E193</f>
        <v>0.52583277830424746</v>
      </c>
      <c r="F194">
        <f ca="1">D_1*(C193-C194)*(1-Alpha_1)+Alpha_1*F193</f>
        <v>0</v>
      </c>
    </row>
    <row r="195" spans="1:6" x14ac:dyDescent="0.25">
      <c r="A195" s="1">
        <v>1.0015393518518401</v>
      </c>
      <c r="B195" t="e">
        <f t="shared" si="4"/>
        <v>#N/A</v>
      </c>
      <c r="C195">
        <f ca="1">(IF(ROW()-61&lt;Delay,0,OFFSET(D194,-Delay,0))*b-C194*a)</f>
        <v>0.99999999999237821</v>
      </c>
      <c r="D195">
        <f>IF(MANUAL,1,K_1*IF(PonError,SetPoint-C195,-C195)+E195+F195)</f>
        <v>1</v>
      </c>
      <c r="E195">
        <f ca="1">invT_1*(SetPoint-C195)+E194</f>
        <v>0.5258327783046286</v>
      </c>
      <c r="F195">
        <f ca="1">D_1*(C194-C195)*(1-Alpha_1)+Alpha_1*F194</f>
        <v>0</v>
      </c>
    </row>
    <row r="196" spans="1:6" x14ac:dyDescent="0.25">
      <c r="A196" s="1">
        <v>1.0015509259259201</v>
      </c>
      <c r="B196" t="e">
        <f t="shared" si="4"/>
        <v>#N/A</v>
      </c>
      <c r="C196">
        <f ca="1">(IF(ROW()-61&lt;Delay,0,OFFSET(D195,-Delay,0))*b-C195*a)</f>
        <v>0.99999999999375977</v>
      </c>
      <c r="D196">
        <f>IF(MANUAL,1,K_1*IF(PonError,SetPoint-C196,-C196)+E196+F196)</f>
        <v>1</v>
      </c>
      <c r="E196">
        <f ca="1">invT_1*(SetPoint-C196)+E195</f>
        <v>0.52583277830494057</v>
      </c>
      <c r="F196">
        <f ca="1">D_1*(C195-C196)*(1-Alpha_1)+Alpha_1*F195</f>
        <v>0</v>
      </c>
    </row>
    <row r="197" spans="1:6" x14ac:dyDescent="0.25">
      <c r="A197" s="1">
        <v>1.0015624999999899</v>
      </c>
      <c r="B197" t="e">
        <f t="shared" si="4"/>
        <v>#N/A</v>
      </c>
      <c r="C197">
        <f ca="1">(IF(ROW()-61&lt;Delay,0,OFFSET(D196,-Delay,0))*b-C196*a)</f>
        <v>0.99999999999489098</v>
      </c>
      <c r="D197">
        <f>IF(MANUAL,1,K_1*IF(PonError,SetPoint-C197,-C197)+E197+F197)</f>
        <v>1</v>
      </c>
      <c r="E197">
        <f ca="1">invT_1*(SetPoint-C197)+E196</f>
        <v>0.52583277830519604</v>
      </c>
      <c r="F197">
        <f ca="1">D_1*(C196-C197)*(1-Alpha_1)+Alpha_1*F196</f>
        <v>0</v>
      </c>
    </row>
    <row r="198" spans="1:6" x14ac:dyDescent="0.25">
      <c r="A198" s="1">
        <v>1.00157407407407</v>
      </c>
      <c r="B198" t="e">
        <f t="shared" si="4"/>
        <v>#N/A</v>
      </c>
      <c r="C198">
        <f ca="1">(IF(ROW()-61&lt;Delay,0,OFFSET(D197,-Delay,0))*b-C197*a)</f>
        <v>0.99999999999581712</v>
      </c>
      <c r="D198">
        <f>IF(MANUAL,1,K_1*IF(PonError,SetPoint-C198,-C198)+E198+F198)</f>
        <v>1</v>
      </c>
      <c r="E198">
        <f ca="1">invT_1*(SetPoint-C198)+E197</f>
        <v>0.5258327783054052</v>
      </c>
      <c r="F198">
        <f ca="1">D_1*(C197-C198)*(1-Alpha_1)+Alpha_1*F197</f>
        <v>0</v>
      </c>
    </row>
    <row r="199" spans="1:6" x14ac:dyDescent="0.25">
      <c r="A199" s="1">
        <v>1.00158564814814</v>
      </c>
      <c r="B199" t="e">
        <f t="shared" si="4"/>
        <v>#N/A</v>
      </c>
      <c r="C199">
        <f ca="1">(IF(ROW()-61&lt;Delay,0,OFFSET(D198,-Delay,0))*b-C198*a)</f>
        <v>0.9999999999965753</v>
      </c>
      <c r="D199">
        <f>IF(MANUAL,1,K_1*IF(PonError,SetPoint-C199,-C199)+E199+F199)</f>
        <v>1</v>
      </c>
      <c r="E199">
        <f ca="1">invT_1*(SetPoint-C199)+E198</f>
        <v>0.5258327783055764</v>
      </c>
      <c r="F199">
        <f ca="1">D_1*(C198-C199)*(1-Alpha_1)+Alpha_1*F198</f>
        <v>0</v>
      </c>
    </row>
    <row r="200" spans="1:6" x14ac:dyDescent="0.25">
      <c r="A200" s="1">
        <v>1.00159722222222</v>
      </c>
      <c r="B200" t="e">
        <f t="shared" si="4"/>
        <v>#N/A</v>
      </c>
      <c r="C200">
        <f ca="1">(IF(ROW()-61&lt;Delay,0,OFFSET(D199,-Delay,0))*b-C199*a)</f>
        <v>0.99999999999719613</v>
      </c>
      <c r="D200">
        <f>IF(MANUAL,1,K_1*IF(PonError,SetPoint-C200,-C200)+E200+F200)</f>
        <v>1</v>
      </c>
      <c r="E200">
        <f ca="1">invT_1*(SetPoint-C200)+E199</f>
        <v>0.52583277830571662</v>
      </c>
      <c r="F200">
        <f ca="1">D_1*(C199-C200)*(1-Alpha_1)+Alpha_1*F199</f>
        <v>0</v>
      </c>
    </row>
    <row r="201" spans="1:6" x14ac:dyDescent="0.25">
      <c r="A201" s="1">
        <v>1.0016087962962901</v>
      </c>
      <c r="B201" t="e">
        <f t="shared" si="4"/>
        <v>#N/A</v>
      </c>
      <c r="C201">
        <f ca="1">(IF(ROW()-61&lt;Delay,0,OFFSET(D200,-Delay,0))*b-C200*a)</f>
        <v>0.99999999999770439</v>
      </c>
      <c r="D201">
        <f>IF(MANUAL,1,K_1*IF(PonError,SetPoint-C201,-C201)+E201+F201)</f>
        <v>1</v>
      </c>
      <c r="E201">
        <f ca="1">invT_1*(SetPoint-C201)+E200</f>
        <v>0.52583277830583142</v>
      </c>
      <c r="F201">
        <f ca="1">D_1*(C200-C201)*(1-Alpha_1)+Alpha_1*F200</f>
        <v>0</v>
      </c>
    </row>
    <row r="202" spans="1:6" x14ac:dyDescent="0.25">
      <c r="A202" s="1">
        <v>1.0016203703703599</v>
      </c>
      <c r="B202" t="e">
        <f t="shared" si="4"/>
        <v>#N/A</v>
      </c>
      <c r="C202">
        <f ca="1">(IF(ROW()-61&lt;Delay,0,OFFSET(D201,-Delay,0))*b-C201*a)</f>
        <v>0.9999999999981205</v>
      </c>
      <c r="D202">
        <f>IF(MANUAL,1,K_1*IF(PonError,SetPoint-C202,-C202)+E202+F202)</f>
        <v>1</v>
      </c>
      <c r="E202">
        <f ca="1">invT_1*(SetPoint-C202)+E201</f>
        <v>0.52583277830592534</v>
      </c>
      <c r="F202">
        <f ca="1">D_1*(C201-C202)*(1-Alpha_1)+Alpha_1*F201</f>
        <v>0</v>
      </c>
    </row>
    <row r="203" spans="1:6" x14ac:dyDescent="0.25">
      <c r="A203" s="1">
        <v>1.0016319444444399</v>
      </c>
      <c r="B203" t="e">
        <f t="shared" si="4"/>
        <v>#N/A</v>
      </c>
      <c r="C203">
        <f ca="1">(IF(ROW()-61&lt;Delay,0,OFFSET(D202,-Delay,0))*b-C202*a)</f>
        <v>0.99999999999846123</v>
      </c>
      <c r="D203">
        <f>IF(MANUAL,1,K_1*IF(PonError,SetPoint-C203,-C203)+E203+F203)</f>
        <v>1</v>
      </c>
      <c r="E203">
        <f ca="1">invT_1*(SetPoint-C203)+E202</f>
        <v>0.52583277830600228</v>
      </c>
      <c r="F203">
        <f ca="1">D_1*(C202-C203)*(1-Alpha_1)+Alpha_1*F202</f>
        <v>0</v>
      </c>
    </row>
    <row r="204" spans="1:6" x14ac:dyDescent="0.25">
      <c r="A204" s="1">
        <v>1.00164351851851</v>
      </c>
      <c r="B204" t="e">
        <f t="shared" si="4"/>
        <v>#N/A</v>
      </c>
      <c r="C204">
        <f ca="1">(IF(ROW()-61&lt;Delay,0,OFFSET(D203,-Delay,0))*b-C203*a)</f>
        <v>0.99999999999874012</v>
      </c>
      <c r="D204">
        <f>IF(MANUAL,1,K_1*IF(PonError,SetPoint-C204,-C204)+E204+F204)</f>
        <v>1</v>
      </c>
      <c r="E204">
        <f ca="1">invT_1*(SetPoint-C204)+E203</f>
        <v>0.52583277830606523</v>
      </c>
      <c r="F204">
        <f ca="1">D_1*(C203-C204)*(1-Alpha_1)+Alpha_1*F203</f>
        <v>0</v>
      </c>
    </row>
    <row r="205" spans="1:6" x14ac:dyDescent="0.25">
      <c r="A205" s="1">
        <v>1.00165509259259</v>
      </c>
      <c r="B205" t="e">
        <f t="shared" si="4"/>
        <v>#N/A</v>
      </c>
      <c r="C205">
        <f ca="1">(IF(ROW()-61&lt;Delay,0,OFFSET(D204,-Delay,0))*b-C204*a)</f>
        <v>0.99999999999896849</v>
      </c>
      <c r="D205">
        <f>IF(MANUAL,1,K_1*IF(PonError,SetPoint-C205,-C205)+E205+F205)</f>
        <v>1</v>
      </c>
      <c r="E205">
        <f ca="1">invT_1*(SetPoint-C205)+E204</f>
        <v>0.52583277830611685</v>
      </c>
      <c r="F205">
        <f ca="1">D_1*(C204-C205)*(1-Alpha_1)+Alpha_1*F204</f>
        <v>0</v>
      </c>
    </row>
    <row r="206" spans="1:6" x14ac:dyDescent="0.25">
      <c r="A206" s="1">
        <v>1.00166666666666</v>
      </c>
      <c r="B206" t="e">
        <f t="shared" si="4"/>
        <v>#N/A</v>
      </c>
      <c r="C206">
        <f ca="1">(IF(ROW()-61&lt;Delay,0,OFFSET(D205,-Delay,0))*b-C205*a)</f>
        <v>0.99999999999915545</v>
      </c>
      <c r="D206">
        <f>IF(MANUAL,1,K_1*IF(PonError,SetPoint-C206,-C206)+E206+F206)</f>
        <v>1</v>
      </c>
      <c r="E206">
        <f ca="1">invT_1*(SetPoint-C206)+E205</f>
        <v>0.52583277830615904</v>
      </c>
      <c r="F206">
        <f ca="1">D_1*(C205-C206)*(1-Alpha_1)+Alpha_1*F205</f>
        <v>0</v>
      </c>
    </row>
    <row r="207" spans="1:6" x14ac:dyDescent="0.25">
      <c r="A207" s="1">
        <v>1.0016782407407301</v>
      </c>
      <c r="B207" t="e">
        <f t="shared" si="4"/>
        <v>#N/A</v>
      </c>
      <c r="C207">
        <f ca="1">(IF(ROW()-61&lt;Delay,0,OFFSET(D206,-Delay,0))*b-C206*a)</f>
        <v>0.99999999999930855</v>
      </c>
      <c r="D207">
        <f>IF(MANUAL,1,K_1*IF(PonError,SetPoint-C207,-C207)+E207+F207)</f>
        <v>1</v>
      </c>
      <c r="E207">
        <f ca="1">invT_1*(SetPoint-C207)+E206</f>
        <v>0.52583277830619357</v>
      </c>
      <c r="F207">
        <f ca="1">D_1*(C206-C207)*(1-Alpha_1)+Alpha_1*F206</f>
        <v>0</v>
      </c>
    </row>
    <row r="208" spans="1:6" x14ac:dyDescent="0.25">
      <c r="A208" s="1">
        <v>1.0016898148148099</v>
      </c>
      <c r="B208" t="e">
        <f t="shared" si="4"/>
        <v>#N/A</v>
      </c>
      <c r="C208">
        <f ca="1">(IF(ROW()-61&lt;Delay,0,OFFSET(D207,-Delay,0))*b-C207*a)</f>
        <v>0.9999999999994339</v>
      </c>
      <c r="D208">
        <f>IF(MANUAL,1,K_1*IF(PonError,SetPoint-C208,-C208)+E208+F208)</f>
        <v>1</v>
      </c>
      <c r="E208">
        <f ca="1">invT_1*(SetPoint-C208)+E207</f>
        <v>0.52583277830622188</v>
      </c>
      <c r="F208">
        <f ca="1">D_1*(C207-C208)*(1-Alpha_1)+Alpha_1*F207</f>
        <v>0</v>
      </c>
    </row>
    <row r="209" spans="1:6" x14ac:dyDescent="0.25">
      <c r="A209" s="1">
        <v>1.0017013888888799</v>
      </c>
      <c r="B209" t="e">
        <f t="shared" si="4"/>
        <v>#N/A</v>
      </c>
      <c r="C209">
        <f ca="1">(IF(ROW()-61&lt;Delay,0,OFFSET(D208,-Delay,0))*b-C208*a)</f>
        <v>0.99999999999953648</v>
      </c>
      <c r="D209">
        <f>IF(MANUAL,1,K_1*IF(PonError,SetPoint-C209,-C209)+E209+F209)</f>
        <v>1</v>
      </c>
      <c r="E209">
        <f ca="1">invT_1*(SetPoint-C209)+E208</f>
        <v>0.52583277830624509</v>
      </c>
      <c r="F209">
        <f ca="1">D_1*(C208-C209)*(1-Alpha_1)+Alpha_1*F208</f>
        <v>0</v>
      </c>
    </row>
    <row r="210" spans="1:6" x14ac:dyDescent="0.25">
      <c r="A210" s="1">
        <v>1.00171296296296</v>
      </c>
      <c r="B210" t="e">
        <f t="shared" si="4"/>
        <v>#N/A</v>
      </c>
      <c r="C210">
        <f ca="1">(IF(ROW()-61&lt;Delay,0,OFFSET(D209,-Delay,0))*b-C209*a)</f>
        <v>0.99999999999962053</v>
      </c>
      <c r="D210">
        <f>IF(MANUAL,1,K_1*IF(PonError,SetPoint-C210,-C210)+E210+F210)</f>
        <v>1</v>
      </c>
      <c r="E210">
        <f ca="1">invT_1*(SetPoint-C210)+E209</f>
        <v>0.52583277830626407</v>
      </c>
      <c r="F210">
        <f ca="1">D_1*(C209-C210)*(1-Alpha_1)+Alpha_1*F209</f>
        <v>0</v>
      </c>
    </row>
    <row r="211" spans="1:6" x14ac:dyDescent="0.25">
      <c r="A211" s="1">
        <v>1.00172453703703</v>
      </c>
      <c r="B211" t="e">
        <f t="shared" si="4"/>
        <v>#N/A</v>
      </c>
      <c r="C211">
        <f ca="1">(IF(ROW()-61&lt;Delay,0,OFFSET(D210,-Delay,0))*b-C210*a)</f>
        <v>0.99999999999968936</v>
      </c>
      <c r="D211">
        <f>IF(MANUAL,1,K_1*IF(PonError,SetPoint-C211,-C211)+E211+F211)</f>
        <v>1</v>
      </c>
      <c r="E211">
        <f ca="1">invT_1*(SetPoint-C211)+E210</f>
        <v>0.52583277830627961</v>
      </c>
      <c r="F211">
        <f ca="1">D_1*(C210-C211)*(1-Alpha_1)+Alpha_1*F210</f>
        <v>0</v>
      </c>
    </row>
    <row r="212" spans="1:6" x14ac:dyDescent="0.25">
      <c r="A212" s="1">
        <v>1.0017361111111001</v>
      </c>
      <c r="B212" t="e">
        <f t="shared" si="4"/>
        <v>#N/A</v>
      </c>
      <c r="C212">
        <f ca="1">(IF(ROW()-61&lt;Delay,0,OFFSET(D211,-Delay,0))*b-C211*a)</f>
        <v>0.99999999999974565</v>
      </c>
      <c r="D212">
        <f>IF(MANUAL,1,K_1*IF(PonError,SetPoint-C212,-C212)+E212+F212)</f>
        <v>1</v>
      </c>
      <c r="E212">
        <f ca="1">invT_1*(SetPoint-C212)+E211</f>
        <v>0.52583277830629238</v>
      </c>
      <c r="F212">
        <f ca="1">D_1*(C211-C212)*(1-Alpha_1)+Alpha_1*F211</f>
        <v>0</v>
      </c>
    </row>
    <row r="213" spans="1:6" x14ac:dyDescent="0.25">
      <c r="A213" s="1">
        <v>1.0017476851851801</v>
      </c>
      <c r="B213" t="e">
        <f t="shared" si="4"/>
        <v>#N/A</v>
      </c>
      <c r="C213">
        <f ca="1">(IF(ROW()-61&lt;Delay,0,OFFSET(D212,-Delay,0))*b-C212*a)</f>
        <v>0.99999999999979172</v>
      </c>
      <c r="D213">
        <f>IF(MANUAL,1,K_1*IF(PonError,SetPoint-C213,-C213)+E213+F213)</f>
        <v>1</v>
      </c>
      <c r="E213">
        <f ca="1">invT_1*(SetPoint-C213)+E212</f>
        <v>0.52583277830630282</v>
      </c>
      <c r="F213">
        <f ca="1">D_1*(C212-C213)*(1-Alpha_1)+Alpha_1*F212</f>
        <v>0</v>
      </c>
    </row>
    <row r="214" spans="1:6" x14ac:dyDescent="0.25">
      <c r="A214" s="1">
        <v>1.0017592592592499</v>
      </c>
      <c r="B214" t="e">
        <f t="shared" si="4"/>
        <v>#N/A</v>
      </c>
      <c r="C214">
        <f ca="1">(IF(ROW()-61&lt;Delay,0,OFFSET(D213,-Delay,0))*b-C213*a)</f>
        <v>0.99999999999982947</v>
      </c>
      <c r="D214">
        <f>IF(MANUAL,1,K_1*IF(PonError,SetPoint-C214,-C214)+E214+F214)</f>
        <v>1</v>
      </c>
      <c r="E214">
        <f ca="1">invT_1*(SetPoint-C214)+E213</f>
        <v>0.52583277830631137</v>
      </c>
      <c r="F214">
        <f ca="1">D_1*(C213-C214)*(1-Alpha_1)+Alpha_1*F213</f>
        <v>0</v>
      </c>
    </row>
    <row r="215" spans="1:6" x14ac:dyDescent="0.25">
      <c r="A215" s="1">
        <v>1.0017708333333299</v>
      </c>
      <c r="B215" t="e">
        <f t="shared" si="4"/>
        <v>#N/A</v>
      </c>
      <c r="C215">
        <f ca="1">(IF(ROW()-61&lt;Delay,0,OFFSET(D214,-Delay,0))*b-C214*a)</f>
        <v>0.99999999999986033</v>
      </c>
      <c r="D215">
        <f>IF(MANUAL,1,K_1*IF(PonError,SetPoint-C215,-C215)+E215+F215)</f>
        <v>1</v>
      </c>
      <c r="E215">
        <f ca="1">invT_1*(SetPoint-C215)+E214</f>
        <v>0.52583277830631836</v>
      </c>
      <c r="F215">
        <f ca="1">D_1*(C214-C215)*(1-Alpha_1)+Alpha_1*F214</f>
        <v>0</v>
      </c>
    </row>
    <row r="216" spans="1:6" x14ac:dyDescent="0.25">
      <c r="A216" s="1">
        <v>1.0017824074074</v>
      </c>
      <c r="B216" t="e">
        <f t="shared" si="4"/>
        <v>#N/A</v>
      </c>
      <c r="C216">
        <f ca="1">(IF(ROW()-61&lt;Delay,0,OFFSET(D215,-Delay,0))*b-C215*a)</f>
        <v>0.99999999999988565</v>
      </c>
      <c r="D216">
        <f>IF(MANUAL,1,K_1*IF(PonError,SetPoint-C216,-C216)+E216+F216)</f>
        <v>1</v>
      </c>
      <c r="E216">
        <f ca="1">invT_1*(SetPoint-C216)+E215</f>
        <v>0.52583277830632413</v>
      </c>
      <c r="F216">
        <f ca="1">D_1*(C215-C216)*(1-Alpha_1)+Alpha_1*F215</f>
        <v>0</v>
      </c>
    </row>
    <row r="217" spans="1:6" x14ac:dyDescent="0.25">
      <c r="A217" s="1">
        <v>1.00179398148147</v>
      </c>
      <c r="B217" t="e">
        <f t="shared" si="4"/>
        <v>#N/A</v>
      </c>
      <c r="C217">
        <f ca="1">(IF(ROW()-61&lt;Delay,0,OFFSET(D216,-Delay,0))*b-C216*a)</f>
        <v>0.99999999999990641</v>
      </c>
      <c r="D217">
        <f>IF(MANUAL,1,K_1*IF(PonError,SetPoint-C217,-C217)+E217+F217)</f>
        <v>1</v>
      </c>
      <c r="E217">
        <f ca="1">invT_1*(SetPoint-C217)+E216</f>
        <v>0.5258327783063288</v>
      </c>
      <c r="F217">
        <f ca="1">D_1*(C216-C217)*(1-Alpha_1)+Alpha_1*F216</f>
        <v>0</v>
      </c>
    </row>
    <row r="218" spans="1:6" x14ac:dyDescent="0.25">
      <c r="A218" s="1">
        <v>1.0018055555555501</v>
      </c>
      <c r="B218" t="e">
        <f t="shared" si="4"/>
        <v>#N/A</v>
      </c>
      <c r="C218">
        <f ca="1">(IF(ROW()-61&lt;Delay,0,OFFSET(D217,-Delay,0))*b-C217*a)</f>
        <v>0.99999999999992339</v>
      </c>
      <c r="D218">
        <f>IF(MANUAL,1,K_1*IF(PonError,SetPoint-C218,-C218)+E218+F218)</f>
        <v>1</v>
      </c>
      <c r="E218">
        <f ca="1">invT_1*(SetPoint-C218)+E217</f>
        <v>0.52583277830633257</v>
      </c>
      <c r="F218">
        <f ca="1">D_1*(C217-C218)*(1-Alpha_1)+Alpha_1*F217</f>
        <v>0</v>
      </c>
    </row>
    <row r="219" spans="1:6" x14ac:dyDescent="0.25">
      <c r="A219" s="1">
        <v>1.0018171296296201</v>
      </c>
      <c r="B219" t="e">
        <f t="shared" si="4"/>
        <v>#N/A</v>
      </c>
      <c r="C219">
        <f ca="1">(IF(ROW()-61&lt;Delay,0,OFFSET(D218,-Delay,0))*b-C218*a)</f>
        <v>0.99999999999993727</v>
      </c>
      <c r="D219">
        <f>IF(MANUAL,1,K_1*IF(PonError,SetPoint-C219,-C219)+E219+F219)</f>
        <v>1</v>
      </c>
      <c r="E219">
        <f ca="1">invT_1*(SetPoint-C219)+E218</f>
        <v>0.52583277830633568</v>
      </c>
      <c r="F219">
        <f ca="1">D_1*(C218-C219)*(1-Alpha_1)+Alpha_1*F218</f>
        <v>0</v>
      </c>
    </row>
    <row r="220" spans="1:6" x14ac:dyDescent="0.25">
      <c r="A220" s="1">
        <v>1.0018287037036999</v>
      </c>
      <c r="B220" t="e">
        <f t="shared" si="4"/>
        <v>#N/A</v>
      </c>
      <c r="C220">
        <f ca="1">(IF(ROW()-61&lt;Delay,0,OFFSET(D219,-Delay,0))*b-C219*a)</f>
        <v>0.9999999999999486</v>
      </c>
      <c r="D220">
        <f>IF(MANUAL,1,K_1*IF(PonError,SetPoint-C220,-C220)+E220+F220)</f>
        <v>1</v>
      </c>
      <c r="E220">
        <f ca="1">invT_1*(SetPoint-C220)+E219</f>
        <v>0.52583277830633823</v>
      </c>
      <c r="F220">
        <f ca="1">D_1*(C219-C220)*(1-Alpha_1)+Alpha_1*F219</f>
        <v>0</v>
      </c>
    </row>
    <row r="221" spans="1:6" x14ac:dyDescent="0.25">
      <c r="A221" s="1">
        <v>1.00184027777777</v>
      </c>
      <c r="B221" t="e">
        <f t="shared" si="4"/>
        <v>#N/A</v>
      </c>
      <c r="C221">
        <f ca="1">(IF(ROW()-61&lt;Delay,0,OFFSET(D220,-Delay,0))*b-C220*a)</f>
        <v>0.99999999999995792</v>
      </c>
      <c r="D221">
        <f>IF(MANUAL,1,K_1*IF(PonError,SetPoint-C221,-C221)+E221+F221)</f>
        <v>1</v>
      </c>
      <c r="E221">
        <f ca="1">invT_1*(SetPoint-C221)+E220</f>
        <v>0.52583277830634034</v>
      </c>
      <c r="F221">
        <f ca="1">D_1*(C220-C221)*(1-Alpha_1)+Alpha_1*F220</f>
        <v>0</v>
      </c>
    </row>
    <row r="222" spans="1:6" x14ac:dyDescent="0.25">
      <c r="A222" s="1">
        <v>1.00185185185184</v>
      </c>
      <c r="B222" t="e">
        <f t="shared" si="4"/>
        <v>#N/A</v>
      </c>
      <c r="C222">
        <f ca="1">(IF(ROW()-61&lt;Delay,0,OFFSET(D221,-Delay,0))*b-C221*a)</f>
        <v>0.99999999999996558</v>
      </c>
      <c r="D222">
        <f>IF(MANUAL,1,K_1*IF(PonError,SetPoint-C222,-C222)+E222+F222)</f>
        <v>1</v>
      </c>
      <c r="E222">
        <f ca="1">invT_1*(SetPoint-C222)+E221</f>
        <v>0.52583277830634212</v>
      </c>
      <c r="F222">
        <f ca="1">D_1*(C221-C222)*(1-Alpha_1)+Alpha_1*F221</f>
        <v>0</v>
      </c>
    </row>
    <row r="223" spans="1:6" x14ac:dyDescent="0.25">
      <c r="A223" s="1">
        <v>1.00186342592592</v>
      </c>
      <c r="B223" t="e">
        <f t="shared" si="4"/>
        <v>#N/A</v>
      </c>
      <c r="C223">
        <f ca="1">(IF(ROW()-61&lt;Delay,0,OFFSET(D222,-Delay,0))*b-C222*a)</f>
        <v>0.9999999999999718</v>
      </c>
      <c r="D223">
        <f>IF(MANUAL,1,K_1*IF(PonError,SetPoint-C223,-C223)+E223+F223)</f>
        <v>1</v>
      </c>
      <c r="E223">
        <f ca="1">invT_1*(SetPoint-C223)+E222</f>
        <v>0.52583277830634356</v>
      </c>
      <c r="F223">
        <f ca="1">D_1*(C222-C223)*(1-Alpha_1)+Alpha_1*F222</f>
        <v>0</v>
      </c>
    </row>
    <row r="224" spans="1:6" x14ac:dyDescent="0.25">
      <c r="A224" s="1">
        <v>1.0018749999999901</v>
      </c>
      <c r="B224" t="e">
        <f t="shared" si="4"/>
        <v>#N/A</v>
      </c>
      <c r="C224">
        <f ca="1">(IF(ROW()-61&lt;Delay,0,OFFSET(D223,-Delay,0))*b-C223*a)</f>
        <v>0.99999999999997691</v>
      </c>
      <c r="D224">
        <f>IF(MANUAL,1,K_1*IF(PonError,SetPoint-C224,-C224)+E224+F224)</f>
        <v>1</v>
      </c>
      <c r="E224">
        <f ca="1">invT_1*(SetPoint-C224)+E223</f>
        <v>0.52583277830634467</v>
      </c>
      <c r="F224">
        <f ca="1">D_1*(C223-C224)*(1-Alpha_1)+Alpha_1*F223</f>
        <v>0</v>
      </c>
    </row>
    <row r="225" spans="1:6" x14ac:dyDescent="0.25">
      <c r="A225" s="1">
        <v>1.0018865740740699</v>
      </c>
      <c r="B225" t="e">
        <f t="shared" si="4"/>
        <v>#N/A</v>
      </c>
      <c r="C225">
        <f ca="1">(IF(ROW()-61&lt;Delay,0,OFFSET(D224,-Delay,0))*b-C224*a)</f>
        <v>0.99999999999998113</v>
      </c>
      <c r="D225">
        <f>IF(MANUAL,1,K_1*IF(PonError,SetPoint-C225,-C225)+E225+F225)</f>
        <v>1</v>
      </c>
      <c r="E225">
        <f ca="1">invT_1*(SetPoint-C225)+E224</f>
        <v>0.52583277830634567</v>
      </c>
      <c r="F225">
        <f ca="1">D_1*(C224-C225)*(1-Alpha_1)+Alpha_1*F224</f>
        <v>0</v>
      </c>
    </row>
    <row r="226" spans="1:6" x14ac:dyDescent="0.25">
      <c r="A226" s="1">
        <v>1.0018981481481399</v>
      </c>
      <c r="B226" t="e">
        <f t="shared" si="4"/>
        <v>#N/A</v>
      </c>
      <c r="C226">
        <f ca="1">(IF(ROW()-61&lt;Delay,0,OFFSET(D225,-Delay,0))*b-C225*a)</f>
        <v>0.99999999999998457</v>
      </c>
      <c r="D226">
        <f>IF(MANUAL,1,K_1*IF(PonError,SetPoint-C226,-C226)+E226+F226)</f>
        <v>1</v>
      </c>
      <c r="E226">
        <f ca="1">invT_1*(SetPoint-C226)+E225</f>
        <v>0.52583277830634645</v>
      </c>
      <c r="F226">
        <f ca="1">D_1*(C225-C226)*(1-Alpha_1)+Alpha_1*F225</f>
        <v>0</v>
      </c>
    </row>
    <row r="227" spans="1:6" x14ac:dyDescent="0.25">
      <c r="A227" s="1">
        <v>1.00190972222221</v>
      </c>
      <c r="B227" t="e">
        <f t="shared" si="4"/>
        <v>#N/A</v>
      </c>
      <c r="C227">
        <f ca="1">(IF(ROW()-61&lt;Delay,0,OFFSET(D226,-Delay,0))*b-C226*a)</f>
        <v>0.99999999999998734</v>
      </c>
      <c r="D227">
        <f>IF(MANUAL,1,K_1*IF(PonError,SetPoint-C227,-C227)+E227+F227)</f>
        <v>1</v>
      </c>
      <c r="E227">
        <f ca="1">invT_1*(SetPoint-C227)+E226</f>
        <v>0.52583277830634712</v>
      </c>
      <c r="F227">
        <f ca="1">D_1*(C226-C227)*(1-Alpha_1)+Alpha_1*F226</f>
        <v>0</v>
      </c>
    </row>
    <row r="228" spans="1:6" x14ac:dyDescent="0.25">
      <c r="A228" s="1">
        <v>1.00192129629629</v>
      </c>
      <c r="B228" t="e">
        <f t="shared" si="4"/>
        <v>#N/A</v>
      </c>
      <c r="C228">
        <f ca="1">(IF(ROW()-61&lt;Delay,0,OFFSET(D227,-Delay,0))*b-C227*a)</f>
        <v>0.99999999999998967</v>
      </c>
      <c r="D228">
        <f>IF(MANUAL,1,K_1*IF(PonError,SetPoint-C228,-C228)+E228+F228)</f>
        <v>1</v>
      </c>
      <c r="E228">
        <f ca="1">invT_1*(SetPoint-C228)+E227</f>
        <v>0.52583277830634767</v>
      </c>
      <c r="F228">
        <f ca="1">D_1*(C227-C228)*(1-Alpha_1)+Alpha_1*F227</f>
        <v>0</v>
      </c>
    </row>
    <row r="229" spans="1:6" x14ac:dyDescent="0.25">
      <c r="A229" s="1">
        <v>1.0019328703703601</v>
      </c>
      <c r="B229" t="e">
        <f t="shared" si="4"/>
        <v>#N/A</v>
      </c>
      <c r="C229">
        <f ca="1">(IF(ROW()-61&lt;Delay,0,OFFSET(D228,-Delay,0))*b-C228*a)</f>
        <v>0.99999999999999156</v>
      </c>
      <c r="D229">
        <f>IF(MANUAL,1,K_1*IF(PonError,SetPoint-C229,-C229)+E229+F229)</f>
        <v>1</v>
      </c>
      <c r="E229">
        <f ca="1">invT_1*(SetPoint-C229)+E228</f>
        <v>0.52583277830634811</v>
      </c>
      <c r="F229">
        <f ca="1">D_1*(C228-C229)*(1-Alpha_1)+Alpha_1*F228</f>
        <v>0</v>
      </c>
    </row>
    <row r="230" spans="1:6" x14ac:dyDescent="0.25">
      <c r="A230" s="1">
        <v>1.0019444444444401</v>
      </c>
      <c r="B230" t="e">
        <f t="shared" si="4"/>
        <v>#N/A</v>
      </c>
      <c r="C230">
        <f ca="1">(IF(ROW()-61&lt;Delay,0,OFFSET(D229,-Delay,0))*b-C229*a)</f>
        <v>0.99999999999999312</v>
      </c>
      <c r="D230">
        <f>IF(MANUAL,1,K_1*IF(PonError,SetPoint-C230,-C230)+E230+F230)</f>
        <v>1</v>
      </c>
      <c r="E230">
        <f ca="1">invT_1*(SetPoint-C230)+E229</f>
        <v>0.52583277830634845</v>
      </c>
      <c r="F230">
        <f ca="1">D_1*(C229-C230)*(1-Alpha_1)+Alpha_1*F229</f>
        <v>0</v>
      </c>
    </row>
    <row r="231" spans="1:6" x14ac:dyDescent="0.25">
      <c r="A231" s="1">
        <v>1.0019560185185099</v>
      </c>
      <c r="B231" t="e">
        <f t="shared" si="4"/>
        <v>#N/A</v>
      </c>
      <c r="C231">
        <f ca="1">(IF(ROW()-61&lt;Delay,0,OFFSET(D230,-Delay,0))*b-C230*a)</f>
        <v>0.99999999999999434</v>
      </c>
      <c r="D231">
        <f>IF(MANUAL,1,K_1*IF(PonError,SetPoint-C231,-C231)+E231+F231)</f>
        <v>1</v>
      </c>
      <c r="E231">
        <f ca="1">invT_1*(SetPoint-C231)+E230</f>
        <v>0.52583277830634878</v>
      </c>
      <c r="F231">
        <f ca="1">D_1*(C230-C231)*(1-Alpha_1)+Alpha_1*F230</f>
        <v>0</v>
      </c>
    </row>
    <row r="232" spans="1:6" x14ac:dyDescent="0.25">
      <c r="A232" s="1">
        <v>1.0019675925925799</v>
      </c>
      <c r="B232" t="e">
        <f t="shared" si="4"/>
        <v>#N/A</v>
      </c>
      <c r="C232">
        <f ca="1">(IF(ROW()-61&lt;Delay,0,OFFSET(D231,-Delay,0))*b-C231*a)</f>
        <v>0.99999999999999534</v>
      </c>
      <c r="D232">
        <f>IF(MANUAL,1,K_1*IF(PonError,SetPoint-C232,-C232)+E232+F232)</f>
        <v>1</v>
      </c>
      <c r="E232">
        <f ca="1">invT_1*(SetPoint-C232)+E231</f>
        <v>0.525832778306349</v>
      </c>
      <c r="F232">
        <f ca="1">D_1*(C231-C232)*(1-Alpha_1)+Alpha_1*F231</f>
        <v>0</v>
      </c>
    </row>
    <row r="233" spans="1:6" x14ac:dyDescent="0.25">
      <c r="A233" s="1">
        <v>1.00197916666666</v>
      </c>
      <c r="B233" t="e">
        <f t="shared" si="4"/>
        <v>#N/A</v>
      </c>
      <c r="C233">
        <f ca="1">(IF(ROW()-61&lt;Delay,0,OFFSET(D232,-Delay,0))*b-C232*a)</f>
        <v>0.99999999999999623</v>
      </c>
      <c r="D233">
        <f>IF(MANUAL,1,K_1*IF(PonError,SetPoint-C233,-C233)+E233+F233)</f>
        <v>1</v>
      </c>
      <c r="E233">
        <f ca="1">invT_1*(SetPoint-C233)+E232</f>
        <v>0.52583277830634922</v>
      </c>
      <c r="F233">
        <f ca="1">D_1*(C232-C233)*(1-Alpha_1)+Alpha_1*F232</f>
        <v>0</v>
      </c>
    </row>
    <row r="234" spans="1:6" x14ac:dyDescent="0.25">
      <c r="A234" s="1">
        <v>1.00199074074073</v>
      </c>
      <c r="B234" t="e">
        <f t="shared" si="4"/>
        <v>#N/A</v>
      </c>
      <c r="C234">
        <f ca="1">(IF(ROW()-61&lt;Delay,0,OFFSET(D233,-Delay,0))*b-C233*a)</f>
        <v>0.99999999999999689</v>
      </c>
      <c r="D234">
        <f>IF(MANUAL,1,K_1*IF(PonError,SetPoint-C234,-C234)+E234+F234)</f>
        <v>1</v>
      </c>
      <c r="E234">
        <f ca="1">invT_1*(SetPoint-C234)+E233</f>
        <v>0.52583277830634934</v>
      </c>
      <c r="F234">
        <f ca="1">D_1*(C233-C234)*(1-Alpha_1)+Alpha_1*F233</f>
        <v>0</v>
      </c>
    </row>
    <row r="235" spans="1:6" x14ac:dyDescent="0.25">
      <c r="A235" s="1">
        <v>1.0020023148148101</v>
      </c>
      <c r="B235" t="e">
        <f t="shared" si="4"/>
        <v>#N/A</v>
      </c>
      <c r="C235">
        <f ca="1">(IF(ROW()-61&lt;Delay,0,OFFSET(D234,-Delay,0))*b-C234*a)</f>
        <v>0.99999999999999745</v>
      </c>
      <c r="D235">
        <f>IF(MANUAL,1,K_1*IF(PonError,SetPoint-C235,-C235)+E235+F235)</f>
        <v>1</v>
      </c>
      <c r="E235">
        <f ca="1">invT_1*(SetPoint-C235)+E234</f>
        <v>0.52583277830634945</v>
      </c>
      <c r="F235">
        <f ca="1">D_1*(C234-C235)*(1-Alpha_1)+Alpha_1*F234</f>
        <v>0</v>
      </c>
    </row>
    <row r="236" spans="1:6" x14ac:dyDescent="0.25">
      <c r="A236" s="1">
        <v>1.0020138888888801</v>
      </c>
      <c r="B236" t="e">
        <f t="shared" si="4"/>
        <v>#N/A</v>
      </c>
      <c r="C236">
        <f ca="1">(IF(ROW()-61&lt;Delay,0,OFFSET(D235,-Delay,0))*b-C235*a)</f>
        <v>0.99999999999999789</v>
      </c>
      <c r="D236">
        <f>IF(MANUAL,1,K_1*IF(PonError,SetPoint-C236,-C236)+E236+F236)</f>
        <v>1</v>
      </c>
      <c r="E236">
        <f ca="1">invT_1*(SetPoint-C236)+E235</f>
        <v>0.52583277830634956</v>
      </c>
      <c r="F236">
        <f ca="1">D_1*(C235-C236)*(1-Alpha_1)+Alpha_1*F235</f>
        <v>0</v>
      </c>
    </row>
    <row r="237" spans="1:6" x14ac:dyDescent="0.25">
      <c r="A237" s="1">
        <v>1.0020254629629499</v>
      </c>
      <c r="B237" t="e">
        <f t="shared" si="4"/>
        <v>#N/A</v>
      </c>
      <c r="C237">
        <f ca="1">(IF(ROW()-61&lt;Delay,0,OFFSET(D236,-Delay,0))*b-C236*a)</f>
        <v>0.99999999999999822</v>
      </c>
      <c r="D237">
        <f>IF(MANUAL,1,K_1*IF(PonError,SetPoint-C237,-C237)+E237+F237)</f>
        <v>1</v>
      </c>
      <c r="E237">
        <f ca="1">invT_1*(SetPoint-C237)+E236</f>
        <v>0.52583277830634967</v>
      </c>
      <c r="F237">
        <f ca="1">D_1*(C236-C237)*(1-Alpha_1)+Alpha_1*F236</f>
        <v>0</v>
      </c>
    </row>
    <row r="238" spans="1:6" x14ac:dyDescent="0.25">
      <c r="A238" s="1">
        <v>1.00203703703703</v>
      </c>
      <c r="B238" t="e">
        <f t="shared" si="4"/>
        <v>#N/A</v>
      </c>
      <c r="C238">
        <f ca="1">(IF(ROW()-61&lt;Delay,0,OFFSET(D237,-Delay,0))*b-C237*a)</f>
        <v>0.99999999999999856</v>
      </c>
      <c r="D238">
        <f>IF(MANUAL,1,K_1*IF(PonError,SetPoint-C238,-C238)+E238+F238)</f>
        <v>1</v>
      </c>
      <c r="E238">
        <f ca="1">invT_1*(SetPoint-C238)+E237</f>
        <v>0.52583277830634978</v>
      </c>
      <c r="F238">
        <f ca="1">D_1*(C237-C238)*(1-Alpha_1)+Alpha_1*F237</f>
        <v>0</v>
      </c>
    </row>
    <row r="239" spans="1:6" x14ac:dyDescent="0.25">
      <c r="A239" s="1">
        <v>1.0020486111111</v>
      </c>
      <c r="B239" t="e">
        <f t="shared" si="4"/>
        <v>#N/A</v>
      </c>
      <c r="C239">
        <f ca="1">(IF(ROW()-61&lt;Delay,0,OFFSET(D238,-Delay,0))*b-C238*a)</f>
        <v>0.99999999999999878</v>
      </c>
      <c r="D239">
        <f>IF(MANUAL,1,K_1*IF(PonError,SetPoint-C239,-C239)+E239+F239)</f>
        <v>1</v>
      </c>
      <c r="E239">
        <f ca="1">invT_1*(SetPoint-C239)+E238</f>
        <v>0.52583277830634989</v>
      </c>
      <c r="F239">
        <f ca="1">D_1*(C238-C239)*(1-Alpha_1)+Alpha_1*F238</f>
        <v>0</v>
      </c>
    </row>
    <row r="240" spans="1:6" x14ac:dyDescent="0.25">
      <c r="A240" s="1">
        <v>1.00206018518518</v>
      </c>
      <c r="B240" t="e">
        <f t="shared" si="4"/>
        <v>#N/A</v>
      </c>
      <c r="C240">
        <f ca="1">(IF(ROW()-61&lt;Delay,0,OFFSET(D239,-Delay,0))*b-C239*a)</f>
        <v>0.999999999999999</v>
      </c>
      <c r="D240">
        <f>IF(MANUAL,1,K_1*IF(PonError,SetPoint-C240,-C240)+E240+F240)</f>
        <v>1</v>
      </c>
      <c r="E240">
        <f ca="1">invT_1*(SetPoint-C240)+E239</f>
        <v>0.52583277830634989</v>
      </c>
      <c r="F240">
        <f ca="1">D_1*(C239-C240)*(1-Alpha_1)+Alpha_1*F239</f>
        <v>0</v>
      </c>
    </row>
    <row r="241" spans="1:6" x14ac:dyDescent="0.25">
      <c r="A241" s="1">
        <v>1.0020717592592501</v>
      </c>
      <c r="B241" t="e">
        <f t="shared" si="4"/>
        <v>#N/A</v>
      </c>
      <c r="C241">
        <f ca="1">(IF(ROW()-61&lt;Delay,0,OFFSET(D240,-Delay,0))*b-C240*a)</f>
        <v>0.99999999999999922</v>
      </c>
      <c r="D241">
        <f>IF(MANUAL,1,K_1*IF(PonError,SetPoint-C241,-C241)+E241+F241)</f>
        <v>1</v>
      </c>
      <c r="E241">
        <f ca="1">invT_1*(SetPoint-C241)+E240</f>
        <v>0.52583277830634989</v>
      </c>
      <c r="F241">
        <f ca="1">D_1*(C240-C241)*(1-Alpha_1)+Alpha_1*F240</f>
        <v>0</v>
      </c>
    </row>
    <row r="242" spans="1:6" x14ac:dyDescent="0.25">
      <c r="A242" s="1">
        <v>1.0020833333333199</v>
      </c>
      <c r="B242" t="e">
        <f t="shared" si="4"/>
        <v>#N/A</v>
      </c>
      <c r="C242">
        <f ca="1">(IF(ROW()-61&lt;Delay,0,OFFSET(D241,-Delay,0))*b-C241*a)</f>
        <v>0.99999999999999933</v>
      </c>
      <c r="D242">
        <f>IF(MANUAL,1,K_1*IF(PonError,SetPoint-C242,-C242)+E242+F242)</f>
        <v>1</v>
      </c>
      <c r="E242">
        <f ca="1">invT_1*(SetPoint-C242)+E241</f>
        <v>0.52583277830634989</v>
      </c>
      <c r="F242">
        <f ca="1">D_1*(C241-C242)*(1-Alpha_1)+Alpha_1*F241</f>
        <v>0</v>
      </c>
    </row>
    <row r="243" spans="1:6" x14ac:dyDescent="0.25">
      <c r="A243" s="1">
        <v>1.0020949074073999</v>
      </c>
      <c r="B243" t="e">
        <f t="shared" si="4"/>
        <v>#N/A</v>
      </c>
      <c r="C243">
        <f ca="1">(IF(ROW()-61&lt;Delay,0,OFFSET(D242,-Delay,0))*b-C242*a)</f>
        <v>0.99999999999999944</v>
      </c>
      <c r="D243">
        <f>IF(MANUAL,1,K_1*IF(PonError,SetPoint-C243,-C243)+E243+F243)</f>
        <v>1</v>
      </c>
      <c r="E243">
        <f ca="1">invT_1*(SetPoint-C243)+E242</f>
        <v>0.52583277830634989</v>
      </c>
      <c r="F243">
        <f ca="1">D_1*(C242-C243)*(1-Alpha_1)+Alpha_1*F242</f>
        <v>0</v>
      </c>
    </row>
    <row r="244" spans="1:6" x14ac:dyDescent="0.25">
      <c r="A244" s="1">
        <v>1.00210648148147</v>
      </c>
      <c r="B244" t="e">
        <f t="shared" si="4"/>
        <v>#N/A</v>
      </c>
      <c r="C244">
        <f ca="1">(IF(ROW()-61&lt;Delay,0,OFFSET(D243,-Delay,0))*b-C243*a)</f>
        <v>0.99999999999999956</v>
      </c>
      <c r="D244">
        <f>IF(MANUAL,1,K_1*IF(PonError,SetPoint-C244,-C244)+E244+F244)</f>
        <v>1</v>
      </c>
      <c r="E244">
        <f ca="1">invT_1*(SetPoint-C244)+E243</f>
        <v>0.52583277830634989</v>
      </c>
      <c r="F244">
        <f ca="1">D_1*(C243-C244)*(1-Alpha_1)+Alpha_1*F243</f>
        <v>0</v>
      </c>
    </row>
    <row r="245" spans="1:6" x14ac:dyDescent="0.25">
      <c r="A245" s="1">
        <v>1.00211805555555</v>
      </c>
      <c r="B245" t="e">
        <f t="shared" si="4"/>
        <v>#N/A</v>
      </c>
      <c r="C245">
        <f ca="1">(IF(ROW()-61&lt;Delay,0,OFFSET(D244,-Delay,0))*b-C244*a)</f>
        <v>0.99999999999999967</v>
      </c>
      <c r="D245">
        <f>IF(MANUAL,1,K_1*IF(PonError,SetPoint-C245,-C245)+E245+F245)</f>
        <v>1</v>
      </c>
      <c r="E245">
        <f ca="1">invT_1*(SetPoint-C245)+E244</f>
        <v>0.52583277830634989</v>
      </c>
      <c r="F245">
        <f ca="1">D_1*(C244-C245)*(1-Alpha_1)+Alpha_1*F244</f>
        <v>0</v>
      </c>
    </row>
    <row r="246" spans="1:6" x14ac:dyDescent="0.25">
      <c r="A246" s="1">
        <v>1.00212962962962</v>
      </c>
      <c r="B246" t="e">
        <f t="shared" si="4"/>
        <v>#N/A</v>
      </c>
      <c r="C246">
        <f ca="1">(IF(ROW()-61&lt;Delay,0,OFFSET(D245,-Delay,0))*b-C245*a)</f>
        <v>0.99999999999999978</v>
      </c>
      <c r="D246">
        <f>IF(MANUAL,1,K_1*IF(PonError,SetPoint-C246,-C246)+E246+F246)</f>
        <v>1</v>
      </c>
      <c r="E246">
        <f ca="1">invT_1*(SetPoint-C246)+E245</f>
        <v>0.52583277830634989</v>
      </c>
      <c r="F246">
        <f ca="1">D_1*(C245-C246)*(1-Alpha_1)+Alpha_1*F245</f>
        <v>0</v>
      </c>
    </row>
    <row r="247" spans="1:6" x14ac:dyDescent="0.25">
      <c r="A247" s="1">
        <v>1.0021412037036901</v>
      </c>
      <c r="B247" t="e">
        <f t="shared" si="4"/>
        <v>#N/A</v>
      </c>
      <c r="C247">
        <f ca="1">(IF(ROW()-61&lt;Delay,0,OFFSET(D246,-Delay,0))*b-C246*a)</f>
        <v>0.99999999999999978</v>
      </c>
      <c r="D247">
        <f>IF(MANUAL,1,K_1*IF(PonError,SetPoint-C247,-C247)+E247+F247)</f>
        <v>1</v>
      </c>
      <c r="E247">
        <f ca="1">invT_1*(SetPoint-C247)+E246</f>
        <v>0.52583277830634989</v>
      </c>
      <c r="F247">
        <f ca="1">D_1*(C246-C247)*(1-Alpha_1)+Alpha_1*F246</f>
        <v>0</v>
      </c>
    </row>
    <row r="248" spans="1:6" x14ac:dyDescent="0.25">
      <c r="A248" s="1">
        <v>1.0021527777777699</v>
      </c>
      <c r="B248" t="e">
        <f t="shared" si="4"/>
        <v>#N/A</v>
      </c>
      <c r="C248">
        <f ca="1">(IF(ROW()-61&lt;Delay,0,OFFSET(D247,-Delay,0))*b-C247*a)</f>
        <v>0.99999999999999978</v>
      </c>
      <c r="D248">
        <f>IF(MANUAL,1,K_1*IF(PonError,SetPoint-C248,-C248)+E248+F248)</f>
        <v>1</v>
      </c>
      <c r="E248">
        <f ca="1">invT_1*(SetPoint-C248)+E247</f>
        <v>0.52583277830634989</v>
      </c>
      <c r="F248">
        <f ca="1">D_1*(C247-C248)*(1-Alpha_1)+Alpha_1*F247</f>
        <v>0</v>
      </c>
    </row>
    <row r="249" spans="1:6" x14ac:dyDescent="0.25">
      <c r="A249" s="1">
        <v>1.0021643518518399</v>
      </c>
      <c r="B249" t="e">
        <f t="shared" si="4"/>
        <v>#N/A</v>
      </c>
      <c r="C249">
        <f ca="1">(IF(ROW()-61&lt;Delay,0,OFFSET(D248,-Delay,0))*b-C248*a)</f>
        <v>0.99999999999999978</v>
      </c>
      <c r="D249">
        <f>IF(MANUAL,1,K_1*IF(PonError,SetPoint-C249,-C249)+E249+F249)</f>
        <v>1</v>
      </c>
      <c r="E249">
        <f ca="1">invT_1*(SetPoint-C249)+E248</f>
        <v>0.52583277830634989</v>
      </c>
      <c r="F249">
        <f ca="1">D_1*(C248-C249)*(1-Alpha_1)+Alpha_1*F248</f>
        <v>0</v>
      </c>
    </row>
    <row r="250" spans="1:6" x14ac:dyDescent="0.25">
      <c r="A250" s="1">
        <v>1.00217592592592</v>
      </c>
      <c r="B250" t="e">
        <f t="shared" si="4"/>
        <v>#N/A</v>
      </c>
      <c r="C250">
        <f ca="1">(IF(ROW()-61&lt;Delay,0,OFFSET(D249,-Delay,0))*b-C249*a)</f>
        <v>0.99999999999999978</v>
      </c>
      <c r="D250">
        <f>IF(MANUAL,1,K_1*IF(PonError,SetPoint-C250,-C250)+E250+F250)</f>
        <v>1</v>
      </c>
      <c r="E250">
        <f ca="1">invT_1*(SetPoint-C250)+E249</f>
        <v>0.52583277830634989</v>
      </c>
      <c r="F250">
        <f ca="1">D_1*(C249-C250)*(1-Alpha_1)+Alpha_1*F249</f>
        <v>0</v>
      </c>
    </row>
    <row r="251" spans="1:6" x14ac:dyDescent="0.25">
      <c r="A251" s="1">
        <v>1.00218749999999</v>
      </c>
      <c r="B251" t="e">
        <f t="shared" si="4"/>
        <v>#N/A</v>
      </c>
      <c r="C251">
        <f ca="1">(IF(ROW()-61&lt;Delay,0,OFFSET(D250,-Delay,0))*b-C250*a)</f>
        <v>0.99999999999999978</v>
      </c>
      <c r="D251">
        <f>IF(MANUAL,1,K_1*IF(PonError,SetPoint-C251,-C251)+E251+F251)</f>
        <v>1</v>
      </c>
      <c r="E251">
        <f ca="1">invT_1*(SetPoint-C251)+E250</f>
        <v>0.52583277830634989</v>
      </c>
      <c r="F251">
        <f ca="1">D_1*(C250-C251)*(1-Alpha_1)+Alpha_1*F250</f>
        <v>0</v>
      </c>
    </row>
    <row r="252" spans="1:6" x14ac:dyDescent="0.25">
      <c r="A252" s="1">
        <v>1.0021990740740701</v>
      </c>
      <c r="B252" t="e">
        <f t="shared" si="4"/>
        <v>#N/A</v>
      </c>
      <c r="C252">
        <f ca="1">(IF(ROW()-61&lt;Delay,0,OFFSET(D251,-Delay,0))*b-C251*a)</f>
        <v>0.99999999999999978</v>
      </c>
      <c r="D252">
        <f>IF(MANUAL,1,K_1*IF(PonError,SetPoint-C252,-C252)+E252+F252)</f>
        <v>1</v>
      </c>
      <c r="E252">
        <f ca="1">invT_1*(SetPoint-C252)+E251</f>
        <v>0.52583277830634989</v>
      </c>
      <c r="F252">
        <f ca="1">D_1*(C251-C252)*(1-Alpha_1)+Alpha_1*F251</f>
        <v>0</v>
      </c>
    </row>
    <row r="253" spans="1:6" x14ac:dyDescent="0.25">
      <c r="A253" s="1">
        <v>1.0022106481481401</v>
      </c>
      <c r="B253" t="e">
        <f t="shared" si="4"/>
        <v>#N/A</v>
      </c>
      <c r="C253">
        <f ca="1">(IF(ROW()-61&lt;Delay,0,OFFSET(D252,-Delay,0))*b-C252*a)</f>
        <v>0.99999999999999978</v>
      </c>
      <c r="D253">
        <f>IF(MANUAL,1,K_1*IF(PonError,SetPoint-C253,-C253)+E253+F253)</f>
        <v>1</v>
      </c>
      <c r="E253">
        <f ca="1">invT_1*(SetPoint-C253)+E252</f>
        <v>0.52583277830634989</v>
      </c>
      <c r="F253">
        <f ca="1">D_1*(C252-C253)*(1-Alpha_1)+Alpha_1*F252</f>
        <v>0</v>
      </c>
    </row>
    <row r="254" spans="1:6" x14ac:dyDescent="0.25">
      <c r="A254" s="1">
        <v>1.0022222222222099</v>
      </c>
      <c r="B254" t="e">
        <f t="shared" ref="B254:B317" si="5">IF(MANUAL,NA(),SetPoint)</f>
        <v>#N/A</v>
      </c>
      <c r="C254">
        <f ca="1">(IF(ROW()-61&lt;Delay,0,OFFSET(D253,-Delay,0))*b-C253*a)</f>
        <v>0.99999999999999978</v>
      </c>
      <c r="D254">
        <f>IF(MANUAL,1,K_1*IF(PonError,SetPoint-C254,-C254)+E254+F254)</f>
        <v>1</v>
      </c>
      <c r="E254">
        <f ca="1">invT_1*(SetPoint-C254)+E253</f>
        <v>0.52583277830634989</v>
      </c>
      <c r="F254">
        <f ca="1">D_1*(C253-C254)*(1-Alpha_1)+Alpha_1*F253</f>
        <v>0</v>
      </c>
    </row>
    <row r="255" spans="1:6" x14ac:dyDescent="0.25">
      <c r="A255" s="1">
        <v>1.0022337962962899</v>
      </c>
      <c r="B255" t="e">
        <f t="shared" si="5"/>
        <v>#N/A</v>
      </c>
      <c r="C255">
        <f ca="1">(IF(ROW()-61&lt;Delay,0,OFFSET(D254,-Delay,0))*b-C254*a)</f>
        <v>0.99999999999999978</v>
      </c>
      <c r="D255">
        <f>IF(MANUAL,1,K_1*IF(PonError,SetPoint-C255,-C255)+E255+F255)</f>
        <v>1</v>
      </c>
      <c r="E255">
        <f ca="1">invT_1*(SetPoint-C255)+E254</f>
        <v>0.52583277830634989</v>
      </c>
      <c r="F255">
        <f ca="1">D_1*(C254-C255)*(1-Alpha_1)+Alpha_1*F254</f>
        <v>0</v>
      </c>
    </row>
    <row r="256" spans="1:6" x14ac:dyDescent="0.25">
      <c r="A256" s="1">
        <v>1.00224537037036</v>
      </c>
      <c r="B256" t="e">
        <f t="shared" si="5"/>
        <v>#N/A</v>
      </c>
      <c r="C256">
        <f ca="1">(IF(ROW()-61&lt;Delay,0,OFFSET(D255,-Delay,0))*b-C255*a)</f>
        <v>0.99999999999999978</v>
      </c>
      <c r="D256">
        <f>IF(MANUAL,1,K_1*IF(PonError,SetPoint-C256,-C256)+E256+F256)</f>
        <v>1</v>
      </c>
      <c r="E256">
        <f ca="1">invT_1*(SetPoint-C256)+E255</f>
        <v>0.52583277830634989</v>
      </c>
      <c r="F256">
        <f ca="1">D_1*(C255-C256)*(1-Alpha_1)+Alpha_1*F255</f>
        <v>0</v>
      </c>
    </row>
    <row r="257" spans="1:6" x14ac:dyDescent="0.25">
      <c r="A257" s="1">
        <v>1.00225694444444</v>
      </c>
      <c r="B257" t="e">
        <f t="shared" si="5"/>
        <v>#N/A</v>
      </c>
      <c r="C257">
        <f ca="1">(IF(ROW()-61&lt;Delay,0,OFFSET(D256,-Delay,0))*b-C256*a)</f>
        <v>0.99999999999999978</v>
      </c>
      <c r="D257">
        <f>IF(MANUAL,1,K_1*IF(PonError,SetPoint-C257,-C257)+E257+F257)</f>
        <v>1</v>
      </c>
      <c r="E257">
        <f ca="1">invT_1*(SetPoint-C257)+E256</f>
        <v>0.52583277830634989</v>
      </c>
      <c r="F257">
        <f ca="1">D_1*(C256-C257)*(1-Alpha_1)+Alpha_1*F256</f>
        <v>0</v>
      </c>
    </row>
    <row r="258" spans="1:6" x14ac:dyDescent="0.25">
      <c r="A258" s="1">
        <v>1.0022685185185101</v>
      </c>
      <c r="B258" t="e">
        <f t="shared" si="5"/>
        <v>#N/A</v>
      </c>
      <c r="C258">
        <f ca="1">(IF(ROW()-61&lt;Delay,0,OFFSET(D257,-Delay,0))*b-C257*a)</f>
        <v>0.99999999999999978</v>
      </c>
      <c r="D258">
        <f>IF(MANUAL,1,K_1*IF(PonError,SetPoint-C258,-C258)+E258+F258)</f>
        <v>1</v>
      </c>
      <c r="E258">
        <f ca="1">invT_1*(SetPoint-C258)+E257</f>
        <v>0.52583277830634989</v>
      </c>
      <c r="F258">
        <f ca="1">D_1*(C257-C258)*(1-Alpha_1)+Alpha_1*F257</f>
        <v>0</v>
      </c>
    </row>
    <row r="259" spans="1:6" x14ac:dyDescent="0.25">
      <c r="A259" s="1">
        <v>1.0022800925925801</v>
      </c>
      <c r="B259" t="e">
        <f t="shared" si="5"/>
        <v>#N/A</v>
      </c>
      <c r="C259">
        <f ca="1">(IF(ROW()-61&lt;Delay,0,OFFSET(D258,-Delay,0))*b-C258*a)</f>
        <v>0.99999999999999978</v>
      </c>
      <c r="D259">
        <f>IF(MANUAL,1,K_1*IF(PonError,SetPoint-C259,-C259)+E259+F259)</f>
        <v>1</v>
      </c>
      <c r="E259">
        <f ca="1">invT_1*(SetPoint-C259)+E258</f>
        <v>0.52583277830634989</v>
      </c>
      <c r="F259">
        <f ca="1">D_1*(C258-C259)*(1-Alpha_1)+Alpha_1*F258</f>
        <v>0</v>
      </c>
    </row>
    <row r="260" spans="1:6" x14ac:dyDescent="0.25">
      <c r="A260" s="1">
        <v>1.0022916666666599</v>
      </c>
      <c r="B260" t="e">
        <f t="shared" si="5"/>
        <v>#N/A</v>
      </c>
      <c r="C260">
        <f ca="1">(IF(ROW()-61&lt;Delay,0,OFFSET(D259,-Delay,0))*b-C259*a)</f>
        <v>0.99999999999999978</v>
      </c>
      <c r="D260">
        <f>IF(MANUAL,1,K_1*IF(PonError,SetPoint-C260,-C260)+E260+F260)</f>
        <v>1</v>
      </c>
      <c r="E260">
        <f ca="1">invT_1*(SetPoint-C260)+E259</f>
        <v>0.52583277830634989</v>
      </c>
      <c r="F260">
        <f ca="1">D_1*(C259-C260)*(1-Alpha_1)+Alpha_1*F259</f>
        <v>0</v>
      </c>
    </row>
    <row r="261" spans="1:6" x14ac:dyDescent="0.25">
      <c r="A261" s="1">
        <v>1.00230324074073</v>
      </c>
      <c r="B261" t="e">
        <f t="shared" si="5"/>
        <v>#N/A</v>
      </c>
      <c r="C261">
        <f ca="1">(IF(ROW()-61&lt;Delay,0,OFFSET(D260,-Delay,0))*b-C260*a)</f>
        <v>0.99999999999999978</v>
      </c>
      <c r="D261">
        <f>IF(MANUAL,1,K_1*IF(PonError,SetPoint-C261,-C261)+E261+F261)</f>
        <v>1</v>
      </c>
      <c r="E261">
        <f ca="1">invT_1*(SetPoint-C261)+E260</f>
        <v>0.52583277830634989</v>
      </c>
      <c r="F261">
        <f ca="1">D_1*(C260-C261)*(1-Alpha_1)+Alpha_1*F260</f>
        <v>0</v>
      </c>
    </row>
    <row r="262" spans="1:6" x14ac:dyDescent="0.25">
      <c r="A262" s="1">
        <v>1.00231481481481</v>
      </c>
      <c r="B262" t="e">
        <f t="shared" si="5"/>
        <v>#N/A</v>
      </c>
      <c r="C262">
        <f ca="1">(IF(ROW()-61&lt;Delay,0,OFFSET(D261,-Delay,0))*b-C261*a)</f>
        <v>0.99999999999999978</v>
      </c>
      <c r="D262">
        <f>IF(MANUAL,1,K_1*IF(PonError,SetPoint-C262,-C262)+E262+F262)</f>
        <v>1</v>
      </c>
      <c r="E262">
        <f ca="1">invT_1*(SetPoint-C262)+E261</f>
        <v>0.52583277830634989</v>
      </c>
      <c r="F262">
        <f ca="1">D_1*(C261-C262)*(1-Alpha_1)+Alpha_1*F261</f>
        <v>0</v>
      </c>
    </row>
    <row r="263" spans="1:6" x14ac:dyDescent="0.25">
      <c r="A263" s="1">
        <v>1.00232638888888</v>
      </c>
      <c r="B263" t="e">
        <f t="shared" si="5"/>
        <v>#N/A</v>
      </c>
      <c r="C263">
        <f ca="1">(IF(ROW()-61&lt;Delay,0,OFFSET(D262,-Delay,0))*b-C262*a)</f>
        <v>0.99999999999999978</v>
      </c>
      <c r="D263">
        <f>IF(MANUAL,1,K_1*IF(PonError,SetPoint-C263,-C263)+E263+F263)</f>
        <v>1</v>
      </c>
      <c r="E263">
        <f ca="1">invT_1*(SetPoint-C263)+E262</f>
        <v>0.52583277830634989</v>
      </c>
      <c r="F263">
        <f ca="1">D_1*(C262-C263)*(1-Alpha_1)+Alpha_1*F262</f>
        <v>0</v>
      </c>
    </row>
    <row r="264" spans="1:6" x14ac:dyDescent="0.25">
      <c r="A264" s="1">
        <v>1.0023379629629501</v>
      </c>
      <c r="B264" t="e">
        <f t="shared" si="5"/>
        <v>#N/A</v>
      </c>
      <c r="C264">
        <f ca="1">(IF(ROW()-61&lt;Delay,0,OFFSET(D263,-Delay,0))*b-C263*a)</f>
        <v>0.99999999999999978</v>
      </c>
      <c r="D264">
        <f>IF(MANUAL,1,K_1*IF(PonError,SetPoint-C264,-C264)+E264+F264)</f>
        <v>1</v>
      </c>
      <c r="E264">
        <f ca="1">invT_1*(SetPoint-C264)+E263</f>
        <v>0.52583277830634989</v>
      </c>
      <c r="F264">
        <f ca="1">D_1*(C263-C264)*(1-Alpha_1)+Alpha_1*F263</f>
        <v>0</v>
      </c>
    </row>
    <row r="265" spans="1:6" x14ac:dyDescent="0.25">
      <c r="A265" s="1">
        <v>1.0023495370370299</v>
      </c>
      <c r="B265" t="e">
        <f t="shared" si="5"/>
        <v>#N/A</v>
      </c>
      <c r="C265">
        <f ca="1">(IF(ROW()-61&lt;Delay,0,OFFSET(D264,-Delay,0))*b-C264*a)</f>
        <v>0.99999999999999978</v>
      </c>
      <c r="D265">
        <f>IF(MANUAL,1,K_1*IF(PonError,SetPoint-C265,-C265)+E265+F265)</f>
        <v>1</v>
      </c>
      <c r="E265">
        <f ca="1">invT_1*(SetPoint-C265)+E264</f>
        <v>0.52583277830634989</v>
      </c>
      <c r="F265">
        <f ca="1">D_1*(C264-C265)*(1-Alpha_1)+Alpha_1*F264</f>
        <v>0</v>
      </c>
    </row>
    <row r="266" spans="1:6" x14ac:dyDescent="0.25">
      <c r="A266" s="1">
        <v>1.0023611111110999</v>
      </c>
      <c r="B266" t="e">
        <f t="shared" si="5"/>
        <v>#N/A</v>
      </c>
      <c r="C266">
        <f ca="1">(IF(ROW()-61&lt;Delay,0,OFFSET(D265,-Delay,0))*b-C265*a)</f>
        <v>0.99999999999999978</v>
      </c>
      <c r="D266">
        <f>IF(MANUAL,1,K_1*IF(PonError,SetPoint-C266,-C266)+E266+F266)</f>
        <v>1</v>
      </c>
      <c r="E266">
        <f ca="1">invT_1*(SetPoint-C266)+E265</f>
        <v>0.52583277830634989</v>
      </c>
      <c r="F266">
        <f ca="1">D_1*(C265-C266)*(1-Alpha_1)+Alpha_1*F265</f>
        <v>0</v>
      </c>
    </row>
    <row r="267" spans="1:6" x14ac:dyDescent="0.25">
      <c r="A267" s="1">
        <v>1.00237268518518</v>
      </c>
      <c r="B267" t="e">
        <f t="shared" si="5"/>
        <v>#N/A</v>
      </c>
      <c r="C267">
        <f ca="1">(IF(ROW()-61&lt;Delay,0,OFFSET(D266,-Delay,0))*b-C266*a)</f>
        <v>0.99999999999999978</v>
      </c>
      <c r="D267">
        <f>IF(MANUAL,1,K_1*IF(PonError,SetPoint-C267,-C267)+E267+F267)</f>
        <v>1</v>
      </c>
      <c r="E267">
        <f ca="1">invT_1*(SetPoint-C267)+E266</f>
        <v>0.52583277830634989</v>
      </c>
      <c r="F267">
        <f ca="1">D_1*(C266-C267)*(1-Alpha_1)+Alpha_1*F266</f>
        <v>0</v>
      </c>
    </row>
    <row r="268" spans="1:6" x14ac:dyDescent="0.25">
      <c r="A268" s="1">
        <v>1.00238425925925</v>
      </c>
      <c r="B268" t="e">
        <f t="shared" si="5"/>
        <v>#N/A</v>
      </c>
      <c r="C268">
        <f ca="1">(IF(ROW()-61&lt;Delay,0,OFFSET(D267,-Delay,0))*b-C267*a)</f>
        <v>0.99999999999999978</v>
      </c>
      <c r="D268">
        <f>IF(MANUAL,1,K_1*IF(PonError,SetPoint-C268,-C268)+E268+F268)</f>
        <v>1</v>
      </c>
      <c r="E268">
        <f ca="1">invT_1*(SetPoint-C268)+E267</f>
        <v>0.52583277830634989</v>
      </c>
      <c r="F268">
        <f ca="1">D_1*(C267-C268)*(1-Alpha_1)+Alpha_1*F267</f>
        <v>0</v>
      </c>
    </row>
    <row r="269" spans="1:6" x14ac:dyDescent="0.25">
      <c r="A269" s="1">
        <v>1.0023958333333201</v>
      </c>
      <c r="B269" t="e">
        <f t="shared" si="5"/>
        <v>#N/A</v>
      </c>
      <c r="C269">
        <f ca="1">(IF(ROW()-61&lt;Delay,0,OFFSET(D268,-Delay,0))*b-C268*a)</f>
        <v>0.99999999999999978</v>
      </c>
      <c r="D269">
        <f>IF(MANUAL,1,K_1*IF(PonError,SetPoint-C269,-C269)+E269+F269)</f>
        <v>1</v>
      </c>
      <c r="E269">
        <f ca="1">invT_1*(SetPoint-C269)+E268</f>
        <v>0.52583277830634989</v>
      </c>
      <c r="F269">
        <f ca="1">D_1*(C268-C269)*(1-Alpha_1)+Alpha_1*F268</f>
        <v>0</v>
      </c>
    </row>
    <row r="270" spans="1:6" x14ac:dyDescent="0.25">
      <c r="A270" s="1">
        <v>1.0024074074074001</v>
      </c>
      <c r="B270" t="e">
        <f t="shared" si="5"/>
        <v>#N/A</v>
      </c>
      <c r="C270">
        <f ca="1">(IF(ROW()-61&lt;Delay,0,OFFSET(D269,-Delay,0))*b-C269*a)</f>
        <v>0.99999999999999978</v>
      </c>
      <c r="D270">
        <f>IF(MANUAL,1,K_1*IF(PonError,SetPoint-C270,-C270)+E270+F270)</f>
        <v>1</v>
      </c>
      <c r="E270">
        <f ca="1">invT_1*(SetPoint-C270)+E269</f>
        <v>0.52583277830634989</v>
      </c>
      <c r="F270">
        <f ca="1">D_1*(C269-C270)*(1-Alpha_1)+Alpha_1*F269</f>
        <v>0</v>
      </c>
    </row>
    <row r="271" spans="1:6" x14ac:dyDescent="0.25">
      <c r="A271" s="1">
        <v>1.0024189814814699</v>
      </c>
      <c r="B271" t="e">
        <f t="shared" si="5"/>
        <v>#N/A</v>
      </c>
      <c r="C271">
        <f ca="1">(IF(ROW()-61&lt;Delay,0,OFFSET(D270,-Delay,0))*b-C270*a)</f>
        <v>0.99999999999999978</v>
      </c>
      <c r="D271">
        <f>IF(MANUAL,1,K_1*IF(PonError,SetPoint-C271,-C271)+E271+F271)</f>
        <v>1</v>
      </c>
      <c r="E271">
        <f ca="1">invT_1*(SetPoint-C271)+E270</f>
        <v>0.52583277830634989</v>
      </c>
      <c r="F271">
        <f ca="1">D_1*(C270-C271)*(1-Alpha_1)+Alpha_1*F270</f>
        <v>0</v>
      </c>
    </row>
    <row r="272" spans="1:6" x14ac:dyDescent="0.25">
      <c r="A272" s="1">
        <v>1.0024305555555499</v>
      </c>
      <c r="B272" t="e">
        <f t="shared" si="5"/>
        <v>#N/A</v>
      </c>
      <c r="C272">
        <f ca="1">(IF(ROW()-61&lt;Delay,0,OFFSET(D271,-Delay,0))*b-C271*a)</f>
        <v>0.99999999999999978</v>
      </c>
      <c r="D272">
        <f>IF(MANUAL,1,K_1*IF(PonError,SetPoint-C272,-C272)+E272+F272)</f>
        <v>1</v>
      </c>
      <c r="E272">
        <f ca="1">invT_1*(SetPoint-C272)+E271</f>
        <v>0.52583277830634989</v>
      </c>
      <c r="F272">
        <f ca="1">D_1*(C271-C272)*(1-Alpha_1)+Alpha_1*F271</f>
        <v>0</v>
      </c>
    </row>
    <row r="273" spans="1:6" x14ac:dyDescent="0.25">
      <c r="A273" s="1">
        <v>1.00244212962962</v>
      </c>
      <c r="B273" t="e">
        <f t="shared" si="5"/>
        <v>#N/A</v>
      </c>
      <c r="C273">
        <f ca="1">(IF(ROW()-61&lt;Delay,0,OFFSET(D272,-Delay,0))*b-C272*a)</f>
        <v>0.99999999999999978</v>
      </c>
      <c r="D273">
        <f>IF(MANUAL,1,K_1*IF(PonError,SetPoint-C273,-C273)+E273+F273)</f>
        <v>1</v>
      </c>
      <c r="E273">
        <f ca="1">invT_1*(SetPoint-C273)+E272</f>
        <v>0.52583277830634989</v>
      </c>
      <c r="F273">
        <f ca="1">D_1*(C272-C273)*(1-Alpha_1)+Alpha_1*F272</f>
        <v>0</v>
      </c>
    </row>
    <row r="274" spans="1:6" x14ac:dyDescent="0.25">
      <c r="A274" s="1">
        <v>1.00245370370369</v>
      </c>
      <c r="B274" t="e">
        <f t="shared" si="5"/>
        <v>#N/A</v>
      </c>
      <c r="C274">
        <f ca="1">(IF(ROW()-61&lt;Delay,0,OFFSET(D273,-Delay,0))*b-C273*a)</f>
        <v>0.99999999999999978</v>
      </c>
      <c r="D274">
        <f>IF(MANUAL,1,K_1*IF(PonError,SetPoint-C274,-C274)+E274+F274)</f>
        <v>1</v>
      </c>
      <c r="E274">
        <f ca="1">invT_1*(SetPoint-C274)+E273</f>
        <v>0.52583277830634989</v>
      </c>
      <c r="F274">
        <f ca="1">D_1*(C273-C274)*(1-Alpha_1)+Alpha_1*F273</f>
        <v>0</v>
      </c>
    </row>
    <row r="275" spans="1:6" x14ac:dyDescent="0.25">
      <c r="A275" s="1">
        <v>1.0024652777777701</v>
      </c>
      <c r="B275" t="e">
        <f t="shared" si="5"/>
        <v>#N/A</v>
      </c>
      <c r="C275">
        <f ca="1">(IF(ROW()-61&lt;Delay,0,OFFSET(D274,-Delay,0))*b-C274*a)</f>
        <v>0.99999999999999978</v>
      </c>
      <c r="D275">
        <f>IF(MANUAL,1,K_1*IF(PonError,SetPoint-C275,-C275)+E275+F275)</f>
        <v>1</v>
      </c>
      <c r="E275">
        <f ca="1">invT_1*(SetPoint-C275)+E274</f>
        <v>0.52583277830634989</v>
      </c>
      <c r="F275">
        <f ca="1">D_1*(C274-C275)*(1-Alpha_1)+Alpha_1*F274</f>
        <v>0</v>
      </c>
    </row>
    <row r="276" spans="1:6" x14ac:dyDescent="0.25">
      <c r="A276" s="1">
        <v>1.0024768518518401</v>
      </c>
      <c r="B276" t="e">
        <f t="shared" si="5"/>
        <v>#N/A</v>
      </c>
      <c r="C276">
        <f ca="1">(IF(ROW()-61&lt;Delay,0,OFFSET(D275,-Delay,0))*b-C275*a)</f>
        <v>0.99999999999999978</v>
      </c>
      <c r="D276">
        <f>IF(MANUAL,1,K_1*IF(PonError,SetPoint-C276,-C276)+E276+F276)</f>
        <v>1</v>
      </c>
      <c r="E276">
        <f ca="1">invT_1*(SetPoint-C276)+E275</f>
        <v>0.52583277830634989</v>
      </c>
      <c r="F276">
        <f ca="1">D_1*(C275-C276)*(1-Alpha_1)+Alpha_1*F275</f>
        <v>0</v>
      </c>
    </row>
    <row r="277" spans="1:6" x14ac:dyDescent="0.25">
      <c r="A277" s="1">
        <v>1.0024884259259199</v>
      </c>
      <c r="B277" t="e">
        <f t="shared" si="5"/>
        <v>#N/A</v>
      </c>
      <c r="C277">
        <f ca="1">(IF(ROW()-61&lt;Delay,0,OFFSET(D276,-Delay,0))*b-C276*a)</f>
        <v>0.99999999999999978</v>
      </c>
      <c r="D277">
        <f>IF(MANUAL,1,K_1*IF(PonError,SetPoint-C277,-C277)+E277+F277)</f>
        <v>1</v>
      </c>
      <c r="E277">
        <f ca="1">invT_1*(SetPoint-C277)+E276</f>
        <v>0.52583277830634989</v>
      </c>
      <c r="F277">
        <f ca="1">D_1*(C276-C277)*(1-Alpha_1)+Alpha_1*F276</f>
        <v>0</v>
      </c>
    </row>
    <row r="278" spans="1:6" x14ac:dyDescent="0.25">
      <c r="A278" s="1">
        <v>1.00249999999999</v>
      </c>
      <c r="B278" t="e">
        <f t="shared" si="5"/>
        <v>#N/A</v>
      </c>
      <c r="C278">
        <f ca="1">(IF(ROW()-61&lt;Delay,0,OFFSET(D277,-Delay,0))*b-C277*a)</f>
        <v>0.99999999999999978</v>
      </c>
      <c r="D278">
        <f>IF(MANUAL,1,K_1*IF(PonError,SetPoint-C278,-C278)+E278+F278)</f>
        <v>1</v>
      </c>
      <c r="E278">
        <f ca="1">invT_1*(SetPoint-C278)+E277</f>
        <v>0.52583277830634989</v>
      </c>
      <c r="F278">
        <f ca="1">D_1*(C277-C278)*(1-Alpha_1)+Alpha_1*F277</f>
        <v>0</v>
      </c>
    </row>
    <row r="279" spans="1:6" x14ac:dyDescent="0.25">
      <c r="A279" s="1">
        <v>1.00251157407406</v>
      </c>
      <c r="B279" t="e">
        <f t="shared" si="5"/>
        <v>#N/A</v>
      </c>
      <c r="C279">
        <f ca="1">(IF(ROW()-61&lt;Delay,0,OFFSET(D278,-Delay,0))*b-C278*a)</f>
        <v>0.99999999999999978</v>
      </c>
      <c r="D279">
        <f>IF(MANUAL,1,K_1*IF(PonError,SetPoint-C279,-C279)+E279+F279)</f>
        <v>1</v>
      </c>
      <c r="E279">
        <f ca="1">invT_1*(SetPoint-C279)+E278</f>
        <v>0.52583277830634989</v>
      </c>
      <c r="F279">
        <f ca="1">D_1*(C278-C279)*(1-Alpha_1)+Alpha_1*F278</f>
        <v>0</v>
      </c>
    </row>
    <row r="280" spans="1:6" x14ac:dyDescent="0.25">
      <c r="A280" s="1">
        <v>1.00252314814814</v>
      </c>
      <c r="B280" t="e">
        <f t="shared" si="5"/>
        <v>#N/A</v>
      </c>
      <c r="C280">
        <f ca="1">(IF(ROW()-61&lt;Delay,0,OFFSET(D279,-Delay,0))*b-C279*a)</f>
        <v>0.99999999999999978</v>
      </c>
      <c r="D280">
        <f>IF(MANUAL,1,K_1*IF(PonError,SetPoint-C280,-C280)+E280+F280)</f>
        <v>1</v>
      </c>
      <c r="E280">
        <f ca="1">invT_1*(SetPoint-C280)+E279</f>
        <v>0.52583277830634989</v>
      </c>
      <c r="F280">
        <f ca="1">D_1*(C279-C280)*(1-Alpha_1)+Alpha_1*F279</f>
        <v>0</v>
      </c>
    </row>
    <row r="281" spans="1:6" x14ac:dyDescent="0.25">
      <c r="A281" s="1">
        <v>1.0025347222222101</v>
      </c>
      <c r="B281" t="e">
        <f t="shared" si="5"/>
        <v>#N/A</v>
      </c>
      <c r="C281">
        <f ca="1">(IF(ROW()-61&lt;Delay,0,OFFSET(D280,-Delay,0))*b-C280*a)</f>
        <v>0.99999999999999978</v>
      </c>
      <c r="D281">
        <f>IF(MANUAL,1,K_1*IF(PonError,SetPoint-C281,-C281)+E281+F281)</f>
        <v>1</v>
      </c>
      <c r="E281">
        <f ca="1">invT_1*(SetPoint-C281)+E280</f>
        <v>0.52583277830634989</v>
      </c>
      <c r="F281">
        <f ca="1">D_1*(C280-C281)*(1-Alpha_1)+Alpha_1*F280</f>
        <v>0</v>
      </c>
    </row>
    <row r="282" spans="1:6" x14ac:dyDescent="0.25">
      <c r="A282" s="1">
        <v>1.0025462962962901</v>
      </c>
      <c r="B282" t="e">
        <f t="shared" si="5"/>
        <v>#N/A</v>
      </c>
      <c r="C282">
        <f ca="1">(IF(ROW()-61&lt;Delay,0,OFFSET(D281,-Delay,0))*b-C281*a)</f>
        <v>0.99999999999999978</v>
      </c>
      <c r="D282">
        <f>IF(MANUAL,1,K_1*IF(PonError,SetPoint-C282,-C282)+E282+F282)</f>
        <v>1</v>
      </c>
      <c r="E282">
        <f ca="1">invT_1*(SetPoint-C282)+E281</f>
        <v>0.52583277830634989</v>
      </c>
      <c r="F282">
        <f ca="1">D_1*(C281-C282)*(1-Alpha_1)+Alpha_1*F281</f>
        <v>0</v>
      </c>
    </row>
    <row r="283" spans="1:6" x14ac:dyDescent="0.25">
      <c r="A283" s="1">
        <v>1.0025578703703599</v>
      </c>
      <c r="B283" t="e">
        <f t="shared" si="5"/>
        <v>#N/A</v>
      </c>
      <c r="C283">
        <f ca="1">(IF(ROW()-61&lt;Delay,0,OFFSET(D282,-Delay,0))*b-C282*a)</f>
        <v>0.99999999999999978</v>
      </c>
      <c r="D283">
        <f>IF(MANUAL,1,K_1*IF(PonError,SetPoint-C283,-C283)+E283+F283)</f>
        <v>1</v>
      </c>
      <c r="E283">
        <f ca="1">invT_1*(SetPoint-C283)+E282</f>
        <v>0.52583277830634989</v>
      </c>
      <c r="F283">
        <f ca="1">D_1*(C282-C283)*(1-Alpha_1)+Alpha_1*F282</f>
        <v>0</v>
      </c>
    </row>
    <row r="284" spans="1:6" x14ac:dyDescent="0.25">
      <c r="A284" s="1">
        <v>1.00256944444443</v>
      </c>
      <c r="B284" t="e">
        <f t="shared" si="5"/>
        <v>#N/A</v>
      </c>
      <c r="C284">
        <f ca="1">(IF(ROW()-61&lt;Delay,0,OFFSET(D283,-Delay,0))*b-C283*a)</f>
        <v>0.99999999999999978</v>
      </c>
      <c r="D284">
        <f>IF(MANUAL,1,K_1*IF(PonError,SetPoint-C284,-C284)+E284+F284)</f>
        <v>1</v>
      </c>
      <c r="E284">
        <f ca="1">invT_1*(SetPoint-C284)+E283</f>
        <v>0.52583277830634989</v>
      </c>
      <c r="F284">
        <f ca="1">D_1*(C283-C284)*(1-Alpha_1)+Alpha_1*F283</f>
        <v>0</v>
      </c>
    </row>
    <row r="285" spans="1:6" x14ac:dyDescent="0.25">
      <c r="A285" s="1">
        <v>1.00258101851851</v>
      </c>
      <c r="B285" t="e">
        <f t="shared" si="5"/>
        <v>#N/A</v>
      </c>
      <c r="C285">
        <f ca="1">(IF(ROW()-61&lt;Delay,0,OFFSET(D284,-Delay,0))*b-C284*a)</f>
        <v>0.99999999999999978</v>
      </c>
      <c r="D285">
        <f>IF(MANUAL,1,K_1*IF(PonError,SetPoint-C285,-C285)+E285+F285)</f>
        <v>1</v>
      </c>
      <c r="E285">
        <f ca="1">invT_1*(SetPoint-C285)+E284</f>
        <v>0.52583277830634989</v>
      </c>
      <c r="F285">
        <f ca="1">D_1*(C284-C285)*(1-Alpha_1)+Alpha_1*F284</f>
        <v>0</v>
      </c>
    </row>
    <row r="286" spans="1:6" x14ac:dyDescent="0.25">
      <c r="A286" s="1">
        <v>1.00259259259258</v>
      </c>
      <c r="B286" t="e">
        <f t="shared" si="5"/>
        <v>#N/A</v>
      </c>
      <c r="C286">
        <f ca="1">(IF(ROW()-61&lt;Delay,0,OFFSET(D285,-Delay,0))*b-C285*a)</f>
        <v>0.99999999999999978</v>
      </c>
      <c r="D286">
        <f>IF(MANUAL,1,K_1*IF(PonError,SetPoint-C286,-C286)+E286+F286)</f>
        <v>1</v>
      </c>
      <c r="E286">
        <f ca="1">invT_1*(SetPoint-C286)+E285</f>
        <v>0.52583277830634989</v>
      </c>
      <c r="F286">
        <f ca="1">D_1*(C285-C286)*(1-Alpha_1)+Alpha_1*F285</f>
        <v>0</v>
      </c>
    </row>
    <row r="287" spans="1:6" x14ac:dyDescent="0.25">
      <c r="A287" s="1">
        <v>1.0026041666666601</v>
      </c>
      <c r="B287" t="e">
        <f t="shared" si="5"/>
        <v>#N/A</v>
      </c>
      <c r="C287">
        <f ca="1">(IF(ROW()-61&lt;Delay,0,OFFSET(D286,-Delay,0))*b-C286*a)</f>
        <v>0.99999999999999978</v>
      </c>
      <c r="D287">
        <f>IF(MANUAL,1,K_1*IF(PonError,SetPoint-C287,-C287)+E287+F287)</f>
        <v>1</v>
      </c>
      <c r="E287">
        <f ca="1">invT_1*(SetPoint-C287)+E286</f>
        <v>0.52583277830634989</v>
      </c>
      <c r="F287">
        <f ca="1">D_1*(C286-C287)*(1-Alpha_1)+Alpha_1*F286</f>
        <v>0</v>
      </c>
    </row>
    <row r="288" spans="1:6" x14ac:dyDescent="0.25">
      <c r="A288" s="1">
        <v>1.0026157407407299</v>
      </c>
      <c r="B288" t="e">
        <f t="shared" si="5"/>
        <v>#N/A</v>
      </c>
      <c r="C288">
        <f ca="1">(IF(ROW()-61&lt;Delay,0,OFFSET(D287,-Delay,0))*b-C287*a)</f>
        <v>0.99999999999999978</v>
      </c>
      <c r="D288">
        <f>IF(MANUAL,1,K_1*IF(PonError,SetPoint-C288,-C288)+E288+F288)</f>
        <v>1</v>
      </c>
      <c r="E288">
        <f ca="1">invT_1*(SetPoint-C288)+E287</f>
        <v>0.52583277830634989</v>
      </c>
      <c r="F288">
        <f ca="1">D_1*(C287-C288)*(1-Alpha_1)+Alpha_1*F287</f>
        <v>0</v>
      </c>
    </row>
    <row r="289" spans="1:6" x14ac:dyDescent="0.25">
      <c r="A289" s="1">
        <v>1.0026273148147999</v>
      </c>
      <c r="B289" t="e">
        <f t="shared" si="5"/>
        <v>#N/A</v>
      </c>
      <c r="C289">
        <f ca="1">(IF(ROW()-61&lt;Delay,0,OFFSET(D288,-Delay,0))*b-C288*a)</f>
        <v>0.99999999999999978</v>
      </c>
      <c r="D289">
        <f>IF(MANUAL,1,K_1*IF(PonError,SetPoint-C289,-C289)+E289+F289)</f>
        <v>1</v>
      </c>
      <c r="E289">
        <f ca="1">invT_1*(SetPoint-C289)+E288</f>
        <v>0.52583277830634989</v>
      </c>
      <c r="F289">
        <f ca="1">D_1*(C288-C289)*(1-Alpha_1)+Alpha_1*F288</f>
        <v>0</v>
      </c>
    </row>
    <row r="290" spans="1:6" x14ac:dyDescent="0.25">
      <c r="A290" s="1">
        <v>1.00263888888888</v>
      </c>
      <c r="B290" t="e">
        <f t="shared" si="5"/>
        <v>#N/A</v>
      </c>
      <c r="C290">
        <f ca="1">(IF(ROW()-61&lt;Delay,0,OFFSET(D289,-Delay,0))*b-C289*a)</f>
        <v>0.99999999999999978</v>
      </c>
      <c r="D290">
        <f>IF(MANUAL,1,K_1*IF(PonError,SetPoint-C290,-C290)+E290+F290)</f>
        <v>1</v>
      </c>
      <c r="E290">
        <f ca="1">invT_1*(SetPoint-C290)+E289</f>
        <v>0.52583277830634989</v>
      </c>
      <c r="F290">
        <f ca="1">D_1*(C289-C290)*(1-Alpha_1)+Alpha_1*F289</f>
        <v>0</v>
      </c>
    </row>
    <row r="291" spans="1:6" x14ac:dyDescent="0.25">
      <c r="A291" s="1">
        <v>1.00265046296295</v>
      </c>
      <c r="B291" t="e">
        <f t="shared" si="5"/>
        <v>#N/A</v>
      </c>
      <c r="C291">
        <f ca="1">(IF(ROW()-61&lt;Delay,0,OFFSET(D290,-Delay,0))*b-C290*a)</f>
        <v>0.99999999999999978</v>
      </c>
      <c r="D291">
        <f>IF(MANUAL,1,K_1*IF(PonError,SetPoint-C291,-C291)+E291+F291)</f>
        <v>1</v>
      </c>
      <c r="E291">
        <f ca="1">invT_1*(SetPoint-C291)+E290</f>
        <v>0.52583277830634989</v>
      </c>
      <c r="F291">
        <f ca="1">D_1*(C290-C291)*(1-Alpha_1)+Alpha_1*F290</f>
        <v>0</v>
      </c>
    </row>
    <row r="292" spans="1:6" x14ac:dyDescent="0.25">
      <c r="A292" s="1">
        <v>1.0026620370370301</v>
      </c>
      <c r="B292" t="e">
        <f t="shared" si="5"/>
        <v>#N/A</v>
      </c>
      <c r="C292">
        <f ca="1">(IF(ROW()-61&lt;Delay,0,OFFSET(D291,-Delay,0))*b-C291*a)</f>
        <v>0.99999999999999978</v>
      </c>
      <c r="D292">
        <f>IF(MANUAL,1,K_1*IF(PonError,SetPoint-C292,-C292)+E292+F292)</f>
        <v>1</v>
      </c>
      <c r="E292">
        <f ca="1">invT_1*(SetPoint-C292)+E291</f>
        <v>0.52583277830634989</v>
      </c>
      <c r="F292">
        <f ca="1">D_1*(C291-C292)*(1-Alpha_1)+Alpha_1*F291</f>
        <v>0</v>
      </c>
    </row>
    <row r="293" spans="1:6" x14ac:dyDescent="0.25">
      <c r="A293" s="1">
        <v>1.0026736111111001</v>
      </c>
      <c r="B293" t="e">
        <f t="shared" si="5"/>
        <v>#N/A</v>
      </c>
      <c r="C293">
        <f ca="1">(IF(ROW()-61&lt;Delay,0,OFFSET(D292,-Delay,0))*b-C292*a)</f>
        <v>0.99999999999999978</v>
      </c>
      <c r="D293">
        <f>IF(MANUAL,1,K_1*IF(PonError,SetPoint-C293,-C293)+E293+F293)</f>
        <v>1</v>
      </c>
      <c r="E293">
        <f ca="1">invT_1*(SetPoint-C293)+E292</f>
        <v>0.52583277830634989</v>
      </c>
      <c r="F293">
        <f ca="1">D_1*(C292-C293)*(1-Alpha_1)+Alpha_1*F292</f>
        <v>0</v>
      </c>
    </row>
    <row r="294" spans="1:6" x14ac:dyDescent="0.25">
      <c r="A294" s="1">
        <v>1.0026851851851699</v>
      </c>
      <c r="B294" t="e">
        <f t="shared" si="5"/>
        <v>#N/A</v>
      </c>
      <c r="C294">
        <f ca="1">(IF(ROW()-61&lt;Delay,0,OFFSET(D293,-Delay,0))*b-C293*a)</f>
        <v>0.99999999999999978</v>
      </c>
      <c r="D294">
        <f>IF(MANUAL,1,K_1*IF(PonError,SetPoint-C294,-C294)+E294+F294)</f>
        <v>1</v>
      </c>
      <c r="E294">
        <f ca="1">invT_1*(SetPoint-C294)+E293</f>
        <v>0.52583277830634989</v>
      </c>
      <c r="F294">
        <f ca="1">D_1*(C293-C294)*(1-Alpha_1)+Alpha_1*F293</f>
        <v>0</v>
      </c>
    </row>
    <row r="295" spans="1:6" x14ac:dyDescent="0.25">
      <c r="A295" s="1">
        <v>1.0026967592592499</v>
      </c>
      <c r="B295" t="e">
        <f t="shared" si="5"/>
        <v>#N/A</v>
      </c>
      <c r="C295">
        <f ca="1">(IF(ROW()-61&lt;Delay,0,OFFSET(D294,-Delay,0))*b-C294*a)</f>
        <v>0.99999999999999978</v>
      </c>
      <c r="D295">
        <f>IF(MANUAL,1,K_1*IF(PonError,SetPoint-C295,-C295)+E295+F295)</f>
        <v>1</v>
      </c>
      <c r="E295">
        <f ca="1">invT_1*(SetPoint-C295)+E294</f>
        <v>0.52583277830634989</v>
      </c>
      <c r="F295">
        <f ca="1">D_1*(C294-C295)*(1-Alpha_1)+Alpha_1*F294</f>
        <v>0</v>
      </c>
    </row>
    <row r="296" spans="1:6" x14ac:dyDescent="0.25">
      <c r="A296" s="1">
        <v>1.00270833333332</v>
      </c>
      <c r="B296" t="e">
        <f t="shared" si="5"/>
        <v>#N/A</v>
      </c>
      <c r="C296">
        <f ca="1">(IF(ROW()-61&lt;Delay,0,OFFSET(D295,-Delay,0))*b-C295*a)</f>
        <v>0.99999999999999978</v>
      </c>
      <c r="D296">
        <f>IF(MANUAL,1,K_1*IF(PonError,SetPoint-C296,-C296)+E296+F296)</f>
        <v>1</v>
      </c>
      <c r="E296">
        <f ca="1">invT_1*(SetPoint-C296)+E295</f>
        <v>0.52583277830634989</v>
      </c>
      <c r="F296">
        <f ca="1">D_1*(C295-C296)*(1-Alpha_1)+Alpha_1*F295</f>
        <v>0</v>
      </c>
    </row>
    <row r="297" spans="1:6" x14ac:dyDescent="0.25">
      <c r="A297" s="1">
        <v>1.0027199074074</v>
      </c>
      <c r="B297" t="e">
        <f t="shared" si="5"/>
        <v>#N/A</v>
      </c>
      <c r="C297">
        <f ca="1">(IF(ROW()-61&lt;Delay,0,OFFSET(D296,-Delay,0))*b-C296*a)</f>
        <v>0.99999999999999978</v>
      </c>
      <c r="D297">
        <f>IF(MANUAL,1,K_1*IF(PonError,SetPoint-C297,-C297)+E297+F297)</f>
        <v>1</v>
      </c>
      <c r="E297">
        <f ca="1">invT_1*(SetPoint-C297)+E296</f>
        <v>0.52583277830634989</v>
      </c>
      <c r="F297">
        <f ca="1">D_1*(C296-C297)*(1-Alpha_1)+Alpha_1*F296</f>
        <v>0</v>
      </c>
    </row>
    <row r="298" spans="1:6" x14ac:dyDescent="0.25">
      <c r="A298" s="1">
        <v>1.0027314814814701</v>
      </c>
      <c r="B298" t="e">
        <f t="shared" si="5"/>
        <v>#N/A</v>
      </c>
      <c r="C298">
        <f ca="1">(IF(ROW()-61&lt;Delay,0,OFFSET(D297,-Delay,0))*b-C297*a)</f>
        <v>0.99999999999999978</v>
      </c>
      <c r="D298">
        <f>IF(MANUAL,1,K_1*IF(PonError,SetPoint-C298,-C298)+E298+F298)</f>
        <v>1</v>
      </c>
      <c r="E298">
        <f ca="1">invT_1*(SetPoint-C298)+E297</f>
        <v>0.52583277830634989</v>
      </c>
      <c r="F298">
        <f ca="1">D_1*(C297-C298)*(1-Alpha_1)+Alpha_1*F297</f>
        <v>0</v>
      </c>
    </row>
    <row r="299" spans="1:6" x14ac:dyDescent="0.25">
      <c r="A299" s="1">
        <v>1.0027430555555501</v>
      </c>
      <c r="B299" t="e">
        <f t="shared" si="5"/>
        <v>#N/A</v>
      </c>
      <c r="C299">
        <f ca="1">(IF(ROW()-61&lt;Delay,0,OFFSET(D298,-Delay,0))*b-C298*a)</f>
        <v>0.99999999999999978</v>
      </c>
      <c r="D299">
        <f>IF(MANUAL,1,K_1*IF(PonError,SetPoint-C299,-C299)+E299+F299)</f>
        <v>1</v>
      </c>
      <c r="E299">
        <f ca="1">invT_1*(SetPoint-C299)+E298</f>
        <v>0.52583277830634989</v>
      </c>
      <c r="F299">
        <f ca="1">D_1*(C298-C299)*(1-Alpha_1)+Alpha_1*F298</f>
        <v>0</v>
      </c>
    </row>
    <row r="300" spans="1:6" x14ac:dyDescent="0.25">
      <c r="A300" s="1">
        <v>1.0027546296296199</v>
      </c>
      <c r="B300" t="e">
        <f t="shared" si="5"/>
        <v>#N/A</v>
      </c>
      <c r="C300">
        <f ca="1">(IF(ROW()-61&lt;Delay,0,OFFSET(D299,-Delay,0))*b-C299*a)</f>
        <v>0.99999999999999978</v>
      </c>
      <c r="D300">
        <f>IF(MANUAL,1,K_1*IF(PonError,SetPoint-C300,-C300)+E300+F300)</f>
        <v>1</v>
      </c>
      <c r="E300">
        <f ca="1">invT_1*(SetPoint-C300)+E299</f>
        <v>0.52583277830634989</v>
      </c>
      <c r="F300">
        <f ca="1">D_1*(C299-C300)*(1-Alpha_1)+Alpha_1*F299</f>
        <v>0</v>
      </c>
    </row>
    <row r="301" spans="1:6" x14ac:dyDescent="0.25">
      <c r="A301" s="1">
        <v>1.00276620370369</v>
      </c>
      <c r="B301" t="e">
        <f t="shared" si="5"/>
        <v>#N/A</v>
      </c>
      <c r="C301">
        <f ca="1">(IF(ROW()-61&lt;Delay,0,OFFSET(D300,-Delay,0))*b-C300*a)</f>
        <v>0.99999999999999978</v>
      </c>
      <c r="D301">
        <f>IF(MANUAL,1,K_1*IF(PonError,SetPoint-C301,-C301)+E301+F301)</f>
        <v>1</v>
      </c>
      <c r="E301">
        <f ca="1">invT_1*(SetPoint-C301)+E300</f>
        <v>0.52583277830634989</v>
      </c>
      <c r="F301">
        <f ca="1">D_1*(C300-C301)*(1-Alpha_1)+Alpha_1*F300</f>
        <v>0</v>
      </c>
    </row>
    <row r="302" spans="1:6" x14ac:dyDescent="0.25">
      <c r="A302" s="1">
        <v>1.00277777777777</v>
      </c>
      <c r="B302" t="e">
        <f t="shared" si="5"/>
        <v>#N/A</v>
      </c>
      <c r="C302">
        <f ca="1">(IF(ROW()-61&lt;Delay,0,OFFSET(D301,-Delay,0))*b-C301*a)</f>
        <v>0.99999999999999978</v>
      </c>
      <c r="D302">
        <f>IF(MANUAL,1,K_1*IF(PonError,SetPoint-C302,-C302)+E302+F302)</f>
        <v>1</v>
      </c>
      <c r="E302">
        <f ca="1">invT_1*(SetPoint-C302)+E301</f>
        <v>0.52583277830634989</v>
      </c>
      <c r="F302">
        <f ca="1">D_1*(C301-C302)*(1-Alpha_1)+Alpha_1*F301</f>
        <v>0</v>
      </c>
    </row>
    <row r="303" spans="1:6" x14ac:dyDescent="0.25">
      <c r="A303" s="1">
        <v>1.00278935185184</v>
      </c>
      <c r="B303" t="e">
        <f t="shared" si="5"/>
        <v>#N/A</v>
      </c>
      <c r="C303">
        <f ca="1">(IF(ROW()-61&lt;Delay,0,OFFSET(D302,-Delay,0))*b-C302*a)</f>
        <v>0.99999999999999978</v>
      </c>
      <c r="D303">
        <f>IF(MANUAL,1,K_1*IF(PonError,SetPoint-C303,-C303)+E303+F303)</f>
        <v>1</v>
      </c>
      <c r="E303">
        <f ca="1">invT_1*(SetPoint-C303)+E302</f>
        <v>0.52583277830634989</v>
      </c>
      <c r="F303">
        <f ca="1">D_1*(C302-C303)*(1-Alpha_1)+Alpha_1*F302</f>
        <v>0</v>
      </c>
    </row>
    <row r="304" spans="1:6" x14ac:dyDescent="0.25">
      <c r="A304" s="1">
        <v>1.0028009259259201</v>
      </c>
      <c r="B304" t="e">
        <f t="shared" si="5"/>
        <v>#N/A</v>
      </c>
      <c r="C304">
        <f ca="1">(IF(ROW()-61&lt;Delay,0,OFFSET(D303,-Delay,0))*b-C303*a)</f>
        <v>0.99999999999999978</v>
      </c>
      <c r="D304">
        <f>IF(MANUAL,1,K_1*IF(PonError,SetPoint-C304,-C304)+E304+F304)</f>
        <v>1</v>
      </c>
      <c r="E304">
        <f ca="1">invT_1*(SetPoint-C304)+E303</f>
        <v>0.52583277830634989</v>
      </c>
      <c r="F304">
        <f ca="1">D_1*(C303-C304)*(1-Alpha_1)+Alpha_1*F303</f>
        <v>0</v>
      </c>
    </row>
    <row r="305" spans="1:6" x14ac:dyDescent="0.25">
      <c r="A305" s="1">
        <v>1.0028124999999899</v>
      </c>
      <c r="B305" t="e">
        <f t="shared" si="5"/>
        <v>#N/A</v>
      </c>
      <c r="C305">
        <f ca="1">(IF(ROW()-61&lt;Delay,0,OFFSET(D304,-Delay,0))*b-C304*a)</f>
        <v>0.99999999999999978</v>
      </c>
      <c r="D305">
        <f>IF(MANUAL,1,K_1*IF(PonError,SetPoint-C305,-C305)+E305+F305)</f>
        <v>1</v>
      </c>
      <c r="E305">
        <f ca="1">invT_1*(SetPoint-C305)+E304</f>
        <v>0.52583277830634989</v>
      </c>
      <c r="F305">
        <f ca="1">D_1*(C304-C305)*(1-Alpha_1)+Alpha_1*F304</f>
        <v>0</v>
      </c>
    </row>
    <row r="306" spans="1:6" x14ac:dyDescent="0.25">
      <c r="A306" s="1">
        <v>1.0028240740740599</v>
      </c>
      <c r="B306" t="e">
        <f t="shared" si="5"/>
        <v>#N/A</v>
      </c>
      <c r="C306">
        <f ca="1">(IF(ROW()-61&lt;Delay,0,OFFSET(D305,-Delay,0))*b-C305*a)</f>
        <v>0.99999999999999978</v>
      </c>
      <c r="D306">
        <f>IF(MANUAL,1,K_1*IF(PonError,SetPoint-C306,-C306)+E306+F306)</f>
        <v>1</v>
      </c>
      <c r="E306">
        <f ca="1">invT_1*(SetPoint-C306)+E305</f>
        <v>0.52583277830634989</v>
      </c>
      <c r="F306">
        <f ca="1">D_1*(C305-C306)*(1-Alpha_1)+Alpha_1*F305</f>
        <v>0</v>
      </c>
    </row>
    <row r="307" spans="1:6" x14ac:dyDescent="0.25">
      <c r="A307" s="1">
        <v>1.00283564814814</v>
      </c>
      <c r="B307" t="e">
        <f t="shared" si="5"/>
        <v>#N/A</v>
      </c>
      <c r="C307">
        <f ca="1">(IF(ROW()-61&lt;Delay,0,OFFSET(D306,-Delay,0))*b-C306*a)</f>
        <v>0.99999999999999978</v>
      </c>
      <c r="D307">
        <f>IF(MANUAL,1,K_1*IF(PonError,SetPoint-C307,-C307)+E307+F307)</f>
        <v>1</v>
      </c>
      <c r="E307">
        <f ca="1">invT_1*(SetPoint-C307)+E306</f>
        <v>0.52583277830634989</v>
      </c>
      <c r="F307">
        <f ca="1">D_1*(C306-C307)*(1-Alpha_1)+Alpha_1*F306</f>
        <v>0</v>
      </c>
    </row>
    <row r="308" spans="1:6" x14ac:dyDescent="0.25">
      <c r="A308" s="1">
        <v>1.00284722222221</v>
      </c>
      <c r="B308" t="e">
        <f t="shared" si="5"/>
        <v>#N/A</v>
      </c>
      <c r="C308">
        <f ca="1">(IF(ROW()-61&lt;Delay,0,OFFSET(D307,-Delay,0))*b-C307*a)</f>
        <v>0.99999999999999978</v>
      </c>
      <c r="D308">
        <f>IF(MANUAL,1,K_1*IF(PonError,SetPoint-C308,-C308)+E308+F308)</f>
        <v>1</v>
      </c>
      <c r="E308">
        <f ca="1">invT_1*(SetPoint-C308)+E307</f>
        <v>0.52583277830634989</v>
      </c>
      <c r="F308">
        <f ca="1">D_1*(C307-C308)*(1-Alpha_1)+Alpha_1*F307</f>
        <v>0</v>
      </c>
    </row>
    <row r="309" spans="1:6" x14ac:dyDescent="0.25">
      <c r="A309" s="1">
        <v>1.00285879629629</v>
      </c>
      <c r="B309" t="e">
        <f t="shared" si="5"/>
        <v>#N/A</v>
      </c>
      <c r="C309">
        <f ca="1">(IF(ROW()-61&lt;Delay,0,OFFSET(D308,-Delay,0))*b-C308*a)</f>
        <v>0.99999999999999978</v>
      </c>
      <c r="D309">
        <f>IF(MANUAL,1,K_1*IF(PonError,SetPoint-C309,-C309)+E309+F309)</f>
        <v>1</v>
      </c>
      <c r="E309">
        <f ca="1">invT_1*(SetPoint-C309)+E308</f>
        <v>0.52583277830634989</v>
      </c>
      <c r="F309">
        <f ca="1">D_1*(C308-C309)*(1-Alpha_1)+Alpha_1*F308</f>
        <v>0</v>
      </c>
    </row>
    <row r="310" spans="1:6" x14ac:dyDescent="0.25">
      <c r="A310" s="1">
        <v>1.0028703703703601</v>
      </c>
      <c r="B310" t="e">
        <f t="shared" si="5"/>
        <v>#N/A</v>
      </c>
      <c r="C310">
        <f ca="1">(IF(ROW()-61&lt;Delay,0,OFFSET(D309,-Delay,0))*b-C309*a)</f>
        <v>0.99999999999999978</v>
      </c>
      <c r="D310">
        <f>IF(MANUAL,1,K_1*IF(PonError,SetPoint-C310,-C310)+E310+F310)</f>
        <v>1</v>
      </c>
      <c r="E310">
        <f ca="1">invT_1*(SetPoint-C310)+E309</f>
        <v>0.52583277830634989</v>
      </c>
      <c r="F310">
        <f ca="1">D_1*(C309-C310)*(1-Alpha_1)+Alpha_1*F309</f>
        <v>0</v>
      </c>
    </row>
    <row r="311" spans="1:6" x14ac:dyDescent="0.25">
      <c r="A311" s="1">
        <v>1.0028819444444299</v>
      </c>
      <c r="B311" t="e">
        <f t="shared" si="5"/>
        <v>#N/A</v>
      </c>
      <c r="C311">
        <f ca="1">(IF(ROW()-61&lt;Delay,0,OFFSET(D310,-Delay,0))*b-C310*a)</f>
        <v>0.99999999999999978</v>
      </c>
      <c r="D311">
        <f>IF(MANUAL,1,K_1*IF(PonError,SetPoint-C311,-C311)+E311+F311)</f>
        <v>1</v>
      </c>
      <c r="E311">
        <f ca="1">invT_1*(SetPoint-C311)+E310</f>
        <v>0.52583277830634989</v>
      </c>
      <c r="F311">
        <f ca="1">D_1*(C310-C311)*(1-Alpha_1)+Alpha_1*F310</f>
        <v>0</v>
      </c>
    </row>
    <row r="312" spans="1:6" x14ac:dyDescent="0.25">
      <c r="A312" s="1">
        <v>1.0028935185185099</v>
      </c>
      <c r="B312" t="e">
        <f t="shared" si="5"/>
        <v>#N/A</v>
      </c>
      <c r="C312">
        <f ca="1">(IF(ROW()-61&lt;Delay,0,OFFSET(D311,-Delay,0))*b-C311*a)</f>
        <v>0.99999999999999978</v>
      </c>
      <c r="D312">
        <f>IF(MANUAL,1,K_1*IF(PonError,SetPoint-C312,-C312)+E312+F312)</f>
        <v>1</v>
      </c>
      <c r="E312">
        <f ca="1">invT_1*(SetPoint-C312)+E311</f>
        <v>0.52583277830634989</v>
      </c>
      <c r="F312">
        <f ca="1">D_1*(C311-C312)*(1-Alpha_1)+Alpha_1*F311</f>
        <v>0</v>
      </c>
    </row>
    <row r="313" spans="1:6" x14ac:dyDescent="0.25">
      <c r="A313" s="1">
        <v>1.00290509259258</v>
      </c>
      <c r="B313" t="e">
        <f t="shared" si="5"/>
        <v>#N/A</v>
      </c>
      <c r="C313">
        <f ca="1">(IF(ROW()-61&lt;Delay,0,OFFSET(D312,-Delay,0))*b-C312*a)</f>
        <v>0.99999999999999978</v>
      </c>
      <c r="D313">
        <f>IF(MANUAL,1,K_1*IF(PonError,SetPoint-C313,-C313)+E313+F313)</f>
        <v>1</v>
      </c>
      <c r="E313">
        <f ca="1">invT_1*(SetPoint-C313)+E312</f>
        <v>0.52583277830634989</v>
      </c>
      <c r="F313">
        <f ca="1">D_1*(C312-C313)*(1-Alpha_1)+Alpha_1*F312</f>
        <v>0</v>
      </c>
    </row>
    <row r="314" spans="1:6" x14ac:dyDescent="0.25">
      <c r="A314" s="1">
        <v>1.00291666666666</v>
      </c>
      <c r="B314" t="e">
        <f t="shared" si="5"/>
        <v>#N/A</v>
      </c>
      <c r="C314">
        <f ca="1">(IF(ROW()-61&lt;Delay,0,OFFSET(D313,-Delay,0))*b-C313*a)</f>
        <v>0.99999999999999978</v>
      </c>
      <c r="D314">
        <f>IF(MANUAL,1,K_1*IF(PonError,SetPoint-C314,-C314)+E314+F314)</f>
        <v>1</v>
      </c>
      <c r="E314">
        <f ca="1">invT_1*(SetPoint-C314)+E313</f>
        <v>0.52583277830634989</v>
      </c>
      <c r="F314">
        <f ca="1">D_1*(C313-C314)*(1-Alpha_1)+Alpha_1*F313</f>
        <v>0</v>
      </c>
    </row>
    <row r="315" spans="1:6" x14ac:dyDescent="0.25">
      <c r="A315" s="1">
        <v>1.0029282407407301</v>
      </c>
      <c r="B315" t="e">
        <f t="shared" si="5"/>
        <v>#N/A</v>
      </c>
      <c r="C315">
        <f ca="1">(IF(ROW()-61&lt;Delay,0,OFFSET(D314,-Delay,0))*b-C314*a)</f>
        <v>0.99999999999999978</v>
      </c>
      <c r="D315">
        <f>IF(MANUAL,1,K_1*IF(PonError,SetPoint-C315,-C315)+E315+F315)</f>
        <v>1</v>
      </c>
      <c r="E315">
        <f ca="1">invT_1*(SetPoint-C315)+E314</f>
        <v>0.52583277830634989</v>
      </c>
      <c r="F315">
        <f ca="1">D_1*(C314-C315)*(1-Alpha_1)+Alpha_1*F314</f>
        <v>0</v>
      </c>
    </row>
    <row r="316" spans="1:6" x14ac:dyDescent="0.25">
      <c r="A316" s="1">
        <v>1.0029398148148001</v>
      </c>
      <c r="B316" t="e">
        <f t="shared" si="5"/>
        <v>#N/A</v>
      </c>
      <c r="C316">
        <f ca="1">(IF(ROW()-61&lt;Delay,0,OFFSET(D315,-Delay,0))*b-C315*a)</f>
        <v>0.99999999999999978</v>
      </c>
      <c r="D316">
        <f>IF(MANUAL,1,K_1*IF(PonError,SetPoint-C316,-C316)+E316+F316)</f>
        <v>1</v>
      </c>
      <c r="E316">
        <f ca="1">invT_1*(SetPoint-C316)+E315</f>
        <v>0.52583277830634989</v>
      </c>
      <c r="F316">
        <f ca="1">D_1*(C315-C316)*(1-Alpha_1)+Alpha_1*F315</f>
        <v>0</v>
      </c>
    </row>
    <row r="317" spans="1:6" x14ac:dyDescent="0.25">
      <c r="A317" s="1">
        <v>1.0029513888888799</v>
      </c>
      <c r="B317" t="e">
        <f t="shared" si="5"/>
        <v>#N/A</v>
      </c>
      <c r="C317">
        <f ca="1">(IF(ROW()-61&lt;Delay,0,OFFSET(D316,-Delay,0))*b-C316*a)</f>
        <v>0.99999999999999978</v>
      </c>
      <c r="D317">
        <f>IF(MANUAL,1,K_1*IF(PonError,SetPoint-C317,-C317)+E317+F317)</f>
        <v>1</v>
      </c>
      <c r="E317">
        <f ca="1">invT_1*(SetPoint-C317)+E316</f>
        <v>0.52583277830634989</v>
      </c>
      <c r="F317">
        <f ca="1">D_1*(C316-C317)*(1-Alpha_1)+Alpha_1*F316</f>
        <v>0</v>
      </c>
    </row>
    <row r="318" spans="1:6" x14ac:dyDescent="0.25">
      <c r="A318" s="1">
        <v>1.00296296296295</v>
      </c>
      <c r="B318" t="e">
        <f t="shared" ref="B318:B362" si="6">IF(MANUAL,NA(),SetPoint)</f>
        <v>#N/A</v>
      </c>
      <c r="C318">
        <f ca="1">(IF(ROW()-61&lt;Delay,0,OFFSET(D317,-Delay,0))*b-C317*a)</f>
        <v>0.99999999999999978</v>
      </c>
      <c r="D318">
        <f>IF(MANUAL,1,K_1*IF(PonError,SetPoint-C318,-C318)+E318+F318)</f>
        <v>1</v>
      </c>
      <c r="E318">
        <f ca="1">invT_1*(SetPoint-C318)+E317</f>
        <v>0.52583277830634989</v>
      </c>
      <c r="F318">
        <f ca="1">D_1*(C317-C318)*(1-Alpha_1)+Alpha_1*F317</f>
        <v>0</v>
      </c>
    </row>
    <row r="319" spans="1:6" x14ac:dyDescent="0.25">
      <c r="A319" s="1">
        <v>1.00297453703703</v>
      </c>
      <c r="B319" t="e">
        <f t="shared" si="6"/>
        <v>#N/A</v>
      </c>
      <c r="C319">
        <f ca="1">(IF(ROW()-61&lt;Delay,0,OFFSET(D318,-Delay,0))*b-C318*a)</f>
        <v>0.99999999999999978</v>
      </c>
      <c r="D319">
        <f>IF(MANUAL,1,K_1*IF(PonError,SetPoint-C319,-C319)+E319+F319)</f>
        <v>1</v>
      </c>
      <c r="E319">
        <f ca="1">invT_1*(SetPoint-C319)+E318</f>
        <v>0.52583277830634989</v>
      </c>
      <c r="F319">
        <f ca="1">D_1*(C318-C319)*(1-Alpha_1)+Alpha_1*F318</f>
        <v>0</v>
      </c>
    </row>
    <row r="320" spans="1:6" x14ac:dyDescent="0.25">
      <c r="A320" s="1">
        <v>1.0029861111111</v>
      </c>
      <c r="B320" t="e">
        <f t="shared" si="6"/>
        <v>#N/A</v>
      </c>
      <c r="C320">
        <f ca="1">(IF(ROW()-61&lt;Delay,0,OFFSET(D319,-Delay,0))*b-C319*a)</f>
        <v>0.99999999999999978</v>
      </c>
      <c r="D320">
        <f>IF(MANUAL,1,K_1*IF(PonError,SetPoint-C320,-C320)+E320+F320)</f>
        <v>1</v>
      </c>
      <c r="E320">
        <f ca="1">invT_1*(SetPoint-C320)+E319</f>
        <v>0.52583277830634989</v>
      </c>
      <c r="F320">
        <f ca="1">D_1*(C319-C320)*(1-Alpha_1)+Alpha_1*F319</f>
        <v>0</v>
      </c>
    </row>
    <row r="321" spans="1:6" x14ac:dyDescent="0.25">
      <c r="A321" s="1">
        <v>1.0029976851851701</v>
      </c>
      <c r="B321" t="e">
        <f t="shared" si="6"/>
        <v>#N/A</v>
      </c>
      <c r="C321">
        <f ca="1">(IF(ROW()-61&lt;Delay,0,OFFSET(D320,-Delay,0))*b-C320*a)</f>
        <v>0.99999999999999978</v>
      </c>
      <c r="D321">
        <f>IF(MANUAL,1,K_1*IF(PonError,SetPoint-C321,-C321)+E321+F321)</f>
        <v>1</v>
      </c>
      <c r="E321">
        <f ca="1">invT_1*(SetPoint-C321)+E320</f>
        <v>0.52583277830634989</v>
      </c>
      <c r="F321">
        <f ca="1">D_1*(C320-C321)*(1-Alpha_1)+Alpha_1*F320</f>
        <v>0</v>
      </c>
    </row>
    <row r="322" spans="1:6" x14ac:dyDescent="0.25">
      <c r="A322" s="1">
        <v>1.0030092592592501</v>
      </c>
      <c r="B322" t="e">
        <f t="shared" si="6"/>
        <v>#N/A</v>
      </c>
      <c r="C322">
        <f ca="1">(IF(ROW()-61&lt;Delay,0,OFFSET(D321,-Delay,0))*b-C321*a)</f>
        <v>0.99999999999999978</v>
      </c>
      <c r="D322">
        <f>IF(MANUAL,1,K_1*IF(PonError,SetPoint-C322,-C322)+E322+F322)</f>
        <v>1</v>
      </c>
      <c r="E322">
        <f ca="1">invT_1*(SetPoint-C322)+E321</f>
        <v>0.52583277830634989</v>
      </c>
      <c r="F322">
        <f ca="1">D_1*(C321-C322)*(1-Alpha_1)+Alpha_1*F321</f>
        <v>0</v>
      </c>
    </row>
    <row r="323" spans="1:6" x14ac:dyDescent="0.25">
      <c r="A323" s="1">
        <v>1.0030208333333199</v>
      </c>
      <c r="B323" t="e">
        <f t="shared" si="6"/>
        <v>#N/A</v>
      </c>
      <c r="C323">
        <f ca="1">(IF(ROW()-61&lt;Delay,0,OFFSET(D322,-Delay,0))*b-C322*a)</f>
        <v>0.99999999999999978</v>
      </c>
      <c r="D323">
        <f>IF(MANUAL,1,K_1*IF(PonError,SetPoint-C323,-C323)+E323+F323)</f>
        <v>1</v>
      </c>
      <c r="E323">
        <f ca="1">invT_1*(SetPoint-C323)+E322</f>
        <v>0.52583277830634989</v>
      </c>
      <c r="F323">
        <f ca="1">D_1*(C322-C323)*(1-Alpha_1)+Alpha_1*F322</f>
        <v>0</v>
      </c>
    </row>
    <row r="324" spans="1:6" x14ac:dyDescent="0.25">
      <c r="A324" s="1">
        <v>1.0030324074074</v>
      </c>
      <c r="B324" t="e">
        <f t="shared" si="6"/>
        <v>#N/A</v>
      </c>
      <c r="C324">
        <f ca="1">(IF(ROW()-61&lt;Delay,0,OFFSET(D323,-Delay,0))*b-C323*a)</f>
        <v>0.99999999999999978</v>
      </c>
      <c r="D324">
        <f>IF(MANUAL,1,K_1*IF(PonError,SetPoint-C324,-C324)+E324+F324)</f>
        <v>1</v>
      </c>
      <c r="E324">
        <f ca="1">invT_1*(SetPoint-C324)+E323</f>
        <v>0.52583277830634989</v>
      </c>
      <c r="F324">
        <f ca="1">D_1*(C323-C324)*(1-Alpha_1)+Alpha_1*F323</f>
        <v>0</v>
      </c>
    </row>
    <row r="325" spans="1:6" x14ac:dyDescent="0.25">
      <c r="A325" s="1">
        <v>1.00304398148147</v>
      </c>
      <c r="B325" t="e">
        <f t="shared" si="6"/>
        <v>#N/A</v>
      </c>
      <c r="C325">
        <f ca="1">(IF(ROW()-61&lt;Delay,0,OFFSET(D324,-Delay,0))*b-C324*a)</f>
        <v>0.99999999999999978</v>
      </c>
      <c r="D325">
        <f>IF(MANUAL,1,K_1*IF(PonError,SetPoint-C325,-C325)+E325+F325)</f>
        <v>1</v>
      </c>
      <c r="E325">
        <f ca="1">invT_1*(SetPoint-C325)+E324</f>
        <v>0.52583277830634989</v>
      </c>
      <c r="F325">
        <f ca="1">D_1*(C324-C325)*(1-Alpha_1)+Alpha_1*F324</f>
        <v>0</v>
      </c>
    </row>
    <row r="326" spans="1:6" x14ac:dyDescent="0.25">
      <c r="A326" s="1">
        <v>1.00305555555554</v>
      </c>
      <c r="B326" t="e">
        <f t="shared" si="6"/>
        <v>#N/A</v>
      </c>
      <c r="C326">
        <f ca="1">(IF(ROW()-61&lt;Delay,0,OFFSET(D325,-Delay,0))*b-C325*a)</f>
        <v>0.99999999999999978</v>
      </c>
      <c r="D326">
        <f>IF(MANUAL,1,K_1*IF(PonError,SetPoint-C326,-C326)+E326+F326)</f>
        <v>1</v>
      </c>
      <c r="E326">
        <f ca="1">invT_1*(SetPoint-C326)+E325</f>
        <v>0.52583277830634989</v>
      </c>
      <c r="F326">
        <f ca="1">D_1*(C325-C326)*(1-Alpha_1)+Alpha_1*F325</f>
        <v>0</v>
      </c>
    </row>
    <row r="327" spans="1:6" x14ac:dyDescent="0.25">
      <c r="A327" s="1">
        <v>1.0030671296296201</v>
      </c>
      <c r="B327" t="e">
        <f t="shared" si="6"/>
        <v>#N/A</v>
      </c>
      <c r="C327">
        <f ca="1">(IF(ROW()-61&lt;Delay,0,OFFSET(D326,-Delay,0))*b-C326*a)</f>
        <v>0.99999999999999978</v>
      </c>
      <c r="D327">
        <f>IF(MANUAL,1,K_1*IF(PonError,SetPoint-C327,-C327)+E327+F327)</f>
        <v>1</v>
      </c>
      <c r="E327">
        <f ca="1">invT_1*(SetPoint-C327)+E326</f>
        <v>0.52583277830634989</v>
      </c>
      <c r="F327">
        <f ca="1">D_1*(C326-C327)*(1-Alpha_1)+Alpha_1*F326</f>
        <v>0</v>
      </c>
    </row>
    <row r="328" spans="1:6" x14ac:dyDescent="0.25">
      <c r="A328" s="1">
        <v>1.0030787037036899</v>
      </c>
      <c r="B328" t="e">
        <f t="shared" si="6"/>
        <v>#N/A</v>
      </c>
      <c r="C328">
        <f ca="1">(IF(ROW()-61&lt;Delay,0,OFFSET(D327,-Delay,0))*b-C327*a)</f>
        <v>0.99999999999999978</v>
      </c>
      <c r="D328">
        <f>IF(MANUAL,1,K_1*IF(PonError,SetPoint-C328,-C328)+E328+F328)</f>
        <v>1</v>
      </c>
      <c r="E328">
        <f ca="1">invT_1*(SetPoint-C328)+E327</f>
        <v>0.52583277830634989</v>
      </c>
      <c r="F328">
        <f ca="1">D_1*(C327-C328)*(1-Alpha_1)+Alpha_1*F327</f>
        <v>0</v>
      </c>
    </row>
    <row r="329" spans="1:6" x14ac:dyDescent="0.25">
      <c r="A329" s="1">
        <v>1.0030902777777699</v>
      </c>
      <c r="B329" t="e">
        <f t="shared" si="6"/>
        <v>#N/A</v>
      </c>
      <c r="C329">
        <f ca="1">(IF(ROW()-61&lt;Delay,0,OFFSET(D328,-Delay,0))*b-C328*a)</f>
        <v>0.99999999999999978</v>
      </c>
      <c r="D329">
        <f>IF(MANUAL,1,K_1*IF(PonError,SetPoint-C329,-C329)+E329+F329)</f>
        <v>1</v>
      </c>
      <c r="E329">
        <f ca="1">invT_1*(SetPoint-C329)+E328</f>
        <v>0.52583277830634989</v>
      </c>
      <c r="F329">
        <f ca="1">D_1*(C328-C329)*(1-Alpha_1)+Alpha_1*F328</f>
        <v>0</v>
      </c>
    </row>
    <row r="330" spans="1:6" x14ac:dyDescent="0.25">
      <c r="A330" s="1">
        <v>1.00310185185184</v>
      </c>
      <c r="B330" t="e">
        <f t="shared" si="6"/>
        <v>#N/A</v>
      </c>
      <c r="C330">
        <f ca="1">(IF(ROW()-61&lt;Delay,0,OFFSET(D329,-Delay,0))*b-C329*a)</f>
        <v>0.99999999999999978</v>
      </c>
      <c r="D330">
        <f>IF(MANUAL,1,K_1*IF(PonError,SetPoint-C330,-C330)+E330+F330)</f>
        <v>1</v>
      </c>
      <c r="E330">
        <f ca="1">invT_1*(SetPoint-C330)+E329</f>
        <v>0.52583277830634989</v>
      </c>
      <c r="F330">
        <f ca="1">D_1*(C329-C330)*(1-Alpha_1)+Alpha_1*F329</f>
        <v>0</v>
      </c>
    </row>
    <row r="331" spans="1:6" x14ac:dyDescent="0.25">
      <c r="A331" s="1">
        <v>1.00311342592591</v>
      </c>
      <c r="B331" t="e">
        <f t="shared" si="6"/>
        <v>#N/A</v>
      </c>
      <c r="C331">
        <f ca="1">(IF(ROW()-61&lt;Delay,0,OFFSET(D330,-Delay,0))*b-C330*a)</f>
        <v>0.99999999999999978</v>
      </c>
      <c r="D331">
        <f>IF(MANUAL,1,K_1*IF(PonError,SetPoint-C331,-C331)+E331+F331)</f>
        <v>1</v>
      </c>
      <c r="E331">
        <f ca="1">invT_1*(SetPoint-C331)+E330</f>
        <v>0.52583277830634989</v>
      </c>
      <c r="F331">
        <f ca="1">D_1*(C330-C331)*(1-Alpha_1)+Alpha_1*F330</f>
        <v>0</v>
      </c>
    </row>
    <row r="332" spans="1:6" x14ac:dyDescent="0.25">
      <c r="A332" s="1">
        <v>1.0031249999999901</v>
      </c>
      <c r="B332" t="e">
        <f t="shared" si="6"/>
        <v>#N/A</v>
      </c>
      <c r="C332">
        <f ca="1">(IF(ROW()-61&lt;Delay,0,OFFSET(D331,-Delay,0))*b-C331*a)</f>
        <v>0.99999999999999978</v>
      </c>
      <c r="D332">
        <f>IF(MANUAL,1,K_1*IF(PonError,SetPoint-C332,-C332)+E332+F332)</f>
        <v>1</v>
      </c>
      <c r="E332">
        <f ca="1">invT_1*(SetPoint-C332)+E331</f>
        <v>0.52583277830634989</v>
      </c>
      <c r="F332">
        <f ca="1">D_1*(C331-C332)*(1-Alpha_1)+Alpha_1*F331</f>
        <v>0</v>
      </c>
    </row>
    <row r="333" spans="1:6" x14ac:dyDescent="0.25">
      <c r="A333" s="1">
        <v>1.0031365740740601</v>
      </c>
      <c r="B333" t="e">
        <f t="shared" si="6"/>
        <v>#N/A</v>
      </c>
      <c r="C333">
        <f ca="1">(IF(ROW()-61&lt;Delay,0,OFFSET(D332,-Delay,0))*b-C332*a)</f>
        <v>0.99999999999999978</v>
      </c>
      <c r="D333">
        <f>IF(MANUAL,1,K_1*IF(PonError,SetPoint-C333,-C333)+E333+F333)</f>
        <v>1</v>
      </c>
      <c r="E333">
        <f ca="1">invT_1*(SetPoint-C333)+E332</f>
        <v>0.52583277830634989</v>
      </c>
      <c r="F333">
        <f ca="1">D_1*(C332-C333)*(1-Alpha_1)+Alpha_1*F332</f>
        <v>0</v>
      </c>
    </row>
    <row r="334" spans="1:6" x14ac:dyDescent="0.25">
      <c r="A334" s="1">
        <v>1.0031481481481399</v>
      </c>
      <c r="B334" t="e">
        <f t="shared" si="6"/>
        <v>#N/A</v>
      </c>
      <c r="C334">
        <f ca="1">(IF(ROW()-61&lt;Delay,0,OFFSET(D333,-Delay,0))*b-C333*a)</f>
        <v>0.99999999999999978</v>
      </c>
      <c r="D334">
        <f>IF(MANUAL,1,K_1*IF(PonError,SetPoint-C334,-C334)+E334+F334)</f>
        <v>1</v>
      </c>
      <c r="E334">
        <f ca="1">invT_1*(SetPoint-C334)+E333</f>
        <v>0.52583277830634989</v>
      </c>
      <c r="F334">
        <f ca="1">D_1*(C333-C334)*(1-Alpha_1)+Alpha_1*F333</f>
        <v>0</v>
      </c>
    </row>
    <row r="335" spans="1:6" x14ac:dyDescent="0.25">
      <c r="A335" s="1">
        <v>1.0031597222222099</v>
      </c>
      <c r="B335" t="e">
        <f t="shared" si="6"/>
        <v>#N/A</v>
      </c>
      <c r="C335">
        <f ca="1">(IF(ROW()-61&lt;Delay,0,OFFSET(D334,-Delay,0))*b-C334*a)</f>
        <v>0.99999999999999978</v>
      </c>
      <c r="D335">
        <f>IF(MANUAL,1,K_1*IF(PonError,SetPoint-C335,-C335)+E335+F335)</f>
        <v>1</v>
      </c>
      <c r="E335">
        <f ca="1">invT_1*(SetPoint-C335)+E334</f>
        <v>0.52583277830634989</v>
      </c>
      <c r="F335">
        <f ca="1">D_1*(C334-C335)*(1-Alpha_1)+Alpha_1*F334</f>
        <v>0</v>
      </c>
    </row>
    <row r="336" spans="1:6" x14ac:dyDescent="0.25">
      <c r="A336" s="1">
        <v>1.00317129629628</v>
      </c>
      <c r="B336" t="e">
        <f t="shared" si="6"/>
        <v>#N/A</v>
      </c>
      <c r="C336">
        <f ca="1">(IF(ROW()-61&lt;Delay,0,OFFSET(D335,-Delay,0))*b-C335*a)</f>
        <v>0.99999999999999978</v>
      </c>
      <c r="D336">
        <f>IF(MANUAL,1,K_1*IF(PonError,SetPoint-C336,-C336)+E336+F336)</f>
        <v>1</v>
      </c>
      <c r="E336">
        <f ca="1">invT_1*(SetPoint-C336)+E335</f>
        <v>0.52583277830634989</v>
      </c>
      <c r="F336">
        <f ca="1">D_1*(C335-C336)*(1-Alpha_1)+Alpha_1*F335</f>
        <v>0</v>
      </c>
    </row>
    <row r="337" spans="1:6" x14ac:dyDescent="0.25">
      <c r="A337" s="1">
        <v>1.00318287037036</v>
      </c>
      <c r="B337" t="e">
        <f t="shared" si="6"/>
        <v>#N/A</v>
      </c>
      <c r="C337">
        <f ca="1">(IF(ROW()-61&lt;Delay,0,OFFSET(D336,-Delay,0))*b-C336*a)</f>
        <v>0.99999999999999978</v>
      </c>
      <c r="D337">
        <f>IF(MANUAL,1,K_1*IF(PonError,SetPoint-C337,-C337)+E337+F337)</f>
        <v>1</v>
      </c>
      <c r="E337">
        <f ca="1">invT_1*(SetPoint-C337)+E336</f>
        <v>0.52583277830634989</v>
      </c>
      <c r="F337">
        <f ca="1">D_1*(C336-C337)*(1-Alpha_1)+Alpha_1*F336</f>
        <v>0</v>
      </c>
    </row>
    <row r="338" spans="1:6" x14ac:dyDescent="0.25">
      <c r="A338" s="1">
        <v>1.0031944444444301</v>
      </c>
      <c r="B338" t="e">
        <f t="shared" si="6"/>
        <v>#N/A</v>
      </c>
      <c r="C338">
        <f ca="1">(IF(ROW()-61&lt;Delay,0,OFFSET(D337,-Delay,0))*b-C337*a)</f>
        <v>0.99999999999999978</v>
      </c>
      <c r="D338">
        <f>IF(MANUAL,1,K_1*IF(PonError,SetPoint-C338,-C338)+E338+F338)</f>
        <v>1</v>
      </c>
      <c r="E338">
        <f ca="1">invT_1*(SetPoint-C338)+E337</f>
        <v>0.52583277830634989</v>
      </c>
      <c r="F338">
        <f ca="1">D_1*(C337-C338)*(1-Alpha_1)+Alpha_1*F337</f>
        <v>0</v>
      </c>
    </row>
    <row r="339" spans="1:6" x14ac:dyDescent="0.25">
      <c r="A339" s="1">
        <v>1.0032060185185101</v>
      </c>
      <c r="B339" t="e">
        <f t="shared" si="6"/>
        <v>#N/A</v>
      </c>
      <c r="C339">
        <f ca="1">(IF(ROW()-61&lt;Delay,0,OFFSET(D338,-Delay,0))*b-C338*a)</f>
        <v>0.99999999999999978</v>
      </c>
      <c r="D339">
        <f>IF(MANUAL,1,K_1*IF(PonError,SetPoint-C339,-C339)+E339+F339)</f>
        <v>1</v>
      </c>
      <c r="E339">
        <f ca="1">invT_1*(SetPoint-C339)+E338</f>
        <v>0.52583277830634989</v>
      </c>
      <c r="F339">
        <f ca="1">D_1*(C338-C339)*(1-Alpha_1)+Alpha_1*F338</f>
        <v>0</v>
      </c>
    </row>
    <row r="340" spans="1:6" x14ac:dyDescent="0.25">
      <c r="A340" s="1">
        <v>1.0032175925925799</v>
      </c>
      <c r="B340" t="e">
        <f t="shared" si="6"/>
        <v>#N/A</v>
      </c>
      <c r="C340">
        <f ca="1">(IF(ROW()-61&lt;Delay,0,OFFSET(D339,-Delay,0))*b-C339*a)</f>
        <v>0.99999999999999978</v>
      </c>
      <c r="D340">
        <f>IF(MANUAL,1,K_1*IF(PonError,SetPoint-C340,-C340)+E340+F340)</f>
        <v>1</v>
      </c>
      <c r="E340">
        <f ca="1">invT_1*(SetPoint-C340)+E339</f>
        <v>0.52583277830634989</v>
      </c>
      <c r="F340">
        <f ca="1">D_1*(C339-C340)*(1-Alpha_1)+Alpha_1*F339</f>
        <v>0</v>
      </c>
    </row>
    <row r="341" spans="1:6" x14ac:dyDescent="0.25">
      <c r="A341" s="1">
        <v>1.00322916666665</v>
      </c>
      <c r="B341" t="e">
        <f t="shared" si="6"/>
        <v>#N/A</v>
      </c>
      <c r="C341">
        <f ca="1">(IF(ROW()-61&lt;Delay,0,OFFSET(D340,-Delay,0))*b-C340*a)</f>
        <v>0.99999999999999978</v>
      </c>
      <c r="D341">
        <f>IF(MANUAL,1,K_1*IF(PonError,SetPoint-C341,-C341)+E341+F341)</f>
        <v>1</v>
      </c>
      <c r="E341">
        <f ca="1">invT_1*(SetPoint-C341)+E340</f>
        <v>0.52583277830634989</v>
      </c>
      <c r="F341">
        <f ca="1">D_1*(C340-C341)*(1-Alpha_1)+Alpha_1*F340</f>
        <v>0</v>
      </c>
    </row>
    <row r="342" spans="1:6" x14ac:dyDescent="0.25">
      <c r="A342" s="1">
        <v>1.00324074074073</v>
      </c>
      <c r="B342" t="e">
        <f t="shared" si="6"/>
        <v>#N/A</v>
      </c>
      <c r="C342">
        <f ca="1">(IF(ROW()-61&lt;Delay,0,OFFSET(D341,-Delay,0))*b-C341*a)</f>
        <v>0.99999999999999978</v>
      </c>
      <c r="D342">
        <f>IF(MANUAL,1,K_1*IF(PonError,SetPoint-C342,-C342)+E342+F342)</f>
        <v>1</v>
      </c>
      <c r="E342">
        <f ca="1">invT_1*(SetPoint-C342)+E341</f>
        <v>0.52583277830634989</v>
      </c>
      <c r="F342">
        <f ca="1">D_1*(C341-C342)*(1-Alpha_1)+Alpha_1*F341</f>
        <v>0</v>
      </c>
    </row>
    <row r="343" spans="1:6" x14ac:dyDescent="0.25">
      <c r="A343" s="1">
        <v>1.0032523148148</v>
      </c>
      <c r="B343" t="e">
        <f t="shared" si="6"/>
        <v>#N/A</v>
      </c>
      <c r="C343">
        <f ca="1">(IF(ROW()-61&lt;Delay,0,OFFSET(D342,-Delay,0))*b-C342*a)</f>
        <v>0.99999999999999978</v>
      </c>
      <c r="D343">
        <f>IF(MANUAL,1,K_1*IF(PonError,SetPoint-C343,-C343)+E343+F343)</f>
        <v>1</v>
      </c>
      <c r="E343">
        <f ca="1">invT_1*(SetPoint-C343)+E342</f>
        <v>0.52583277830634989</v>
      </c>
      <c r="F343">
        <f ca="1">D_1*(C342-C343)*(1-Alpha_1)+Alpha_1*F342</f>
        <v>0</v>
      </c>
    </row>
    <row r="344" spans="1:6" x14ac:dyDescent="0.25">
      <c r="A344" s="1">
        <v>1.0032638888888801</v>
      </c>
      <c r="B344" t="e">
        <f t="shared" si="6"/>
        <v>#N/A</v>
      </c>
      <c r="C344">
        <f ca="1">(IF(ROW()-61&lt;Delay,0,OFFSET(D343,-Delay,0))*b-C343*a)</f>
        <v>0.99999999999999978</v>
      </c>
      <c r="D344">
        <f>IF(MANUAL,1,K_1*IF(PonError,SetPoint-C344,-C344)+E344+F344)</f>
        <v>1</v>
      </c>
      <c r="E344">
        <f ca="1">invT_1*(SetPoint-C344)+E343</f>
        <v>0.52583277830634989</v>
      </c>
      <c r="F344">
        <f ca="1">D_1*(C343-C344)*(1-Alpha_1)+Alpha_1*F343</f>
        <v>0</v>
      </c>
    </row>
    <row r="345" spans="1:6" x14ac:dyDescent="0.25">
      <c r="A345" s="1">
        <v>1.0032754629629499</v>
      </c>
      <c r="B345" t="e">
        <f t="shared" si="6"/>
        <v>#N/A</v>
      </c>
      <c r="C345">
        <f ca="1">(IF(ROW()-61&lt;Delay,0,OFFSET(D344,-Delay,0))*b-C344*a)</f>
        <v>0.99999999999999978</v>
      </c>
      <c r="D345">
        <f>IF(MANUAL,1,K_1*IF(PonError,SetPoint-C345,-C345)+E345+F345)</f>
        <v>1</v>
      </c>
      <c r="E345">
        <f ca="1">invT_1*(SetPoint-C345)+E344</f>
        <v>0.52583277830634989</v>
      </c>
      <c r="F345">
        <f ca="1">D_1*(C344-C345)*(1-Alpha_1)+Alpha_1*F344</f>
        <v>0</v>
      </c>
    </row>
    <row r="346" spans="1:6" x14ac:dyDescent="0.25">
      <c r="A346" s="1">
        <v>1.0032870370370199</v>
      </c>
      <c r="B346" t="e">
        <f t="shared" si="6"/>
        <v>#N/A</v>
      </c>
      <c r="C346">
        <f ca="1">(IF(ROW()-61&lt;Delay,0,OFFSET(D345,-Delay,0))*b-C345*a)</f>
        <v>0.99999999999999978</v>
      </c>
      <c r="D346">
        <f>IF(MANUAL,1,K_1*IF(PonError,SetPoint-C346,-C346)+E346+F346)</f>
        <v>1</v>
      </c>
      <c r="E346">
        <f ca="1">invT_1*(SetPoint-C346)+E345</f>
        <v>0.52583277830634989</v>
      </c>
      <c r="F346">
        <f ca="1">D_1*(C345-C346)*(1-Alpha_1)+Alpha_1*F345</f>
        <v>0</v>
      </c>
    </row>
    <row r="347" spans="1:6" x14ac:dyDescent="0.25">
      <c r="A347" s="1">
        <v>1.0032986111111</v>
      </c>
      <c r="B347" t="e">
        <f t="shared" si="6"/>
        <v>#N/A</v>
      </c>
      <c r="C347">
        <f ca="1">(IF(ROW()-61&lt;Delay,0,OFFSET(D346,-Delay,0))*b-C346*a)</f>
        <v>0.99999999999999978</v>
      </c>
      <c r="D347">
        <f>IF(MANUAL,1,K_1*IF(PonError,SetPoint-C347,-C347)+E347+F347)</f>
        <v>1</v>
      </c>
      <c r="E347">
        <f ca="1">invT_1*(SetPoint-C347)+E346</f>
        <v>0.52583277830634989</v>
      </c>
      <c r="F347">
        <f ca="1">D_1*(C346-C347)*(1-Alpha_1)+Alpha_1*F346</f>
        <v>0</v>
      </c>
    </row>
    <row r="348" spans="1:6" x14ac:dyDescent="0.25">
      <c r="A348" s="1">
        <v>1.00331018518517</v>
      </c>
      <c r="B348" t="e">
        <f t="shared" si="6"/>
        <v>#N/A</v>
      </c>
      <c r="C348">
        <f ca="1">(IF(ROW()-61&lt;Delay,0,OFFSET(D347,-Delay,0))*b-C347*a)</f>
        <v>0.99999999999999978</v>
      </c>
      <c r="D348">
        <f>IF(MANUAL,1,K_1*IF(PonError,SetPoint-C348,-C348)+E348+F348)</f>
        <v>1</v>
      </c>
      <c r="E348">
        <f ca="1">invT_1*(SetPoint-C348)+E347</f>
        <v>0.52583277830634989</v>
      </c>
      <c r="F348">
        <f ca="1">D_1*(C347-C348)*(1-Alpha_1)+Alpha_1*F347</f>
        <v>0</v>
      </c>
    </row>
    <row r="349" spans="1:6" x14ac:dyDescent="0.25">
      <c r="A349" s="1">
        <v>1.00332175925925</v>
      </c>
      <c r="B349" t="e">
        <f t="shared" si="6"/>
        <v>#N/A</v>
      </c>
      <c r="C349">
        <f ca="1">(IF(ROW()-61&lt;Delay,0,OFFSET(D348,-Delay,0))*b-C348*a)</f>
        <v>0.99999999999999978</v>
      </c>
      <c r="D349">
        <f>IF(MANUAL,1,K_1*IF(PonError,SetPoint-C349,-C349)+E349+F349)</f>
        <v>1</v>
      </c>
      <c r="E349">
        <f ca="1">invT_1*(SetPoint-C349)+E348</f>
        <v>0.52583277830634989</v>
      </c>
      <c r="F349">
        <f ca="1">D_1*(C348-C349)*(1-Alpha_1)+Alpha_1*F348</f>
        <v>0</v>
      </c>
    </row>
    <row r="350" spans="1:6" x14ac:dyDescent="0.25">
      <c r="A350" s="1">
        <v>1.0033333333333201</v>
      </c>
      <c r="B350" t="e">
        <f t="shared" si="6"/>
        <v>#N/A</v>
      </c>
      <c r="C350">
        <f ca="1">(IF(ROW()-61&lt;Delay,0,OFFSET(D349,-Delay,0))*b-C349*a)</f>
        <v>0.99999999999999978</v>
      </c>
      <c r="D350">
        <f>IF(MANUAL,1,K_1*IF(PonError,SetPoint-C350,-C350)+E350+F350)</f>
        <v>1</v>
      </c>
      <c r="E350">
        <f ca="1">invT_1*(SetPoint-C350)+E349</f>
        <v>0.52583277830634989</v>
      </c>
      <c r="F350">
        <f ca="1">D_1*(C349-C350)*(1-Alpha_1)+Alpha_1*F349</f>
        <v>0</v>
      </c>
    </row>
    <row r="351" spans="1:6" x14ac:dyDescent="0.25">
      <c r="A351" s="1">
        <v>1.0033449074073999</v>
      </c>
      <c r="B351" t="e">
        <f t="shared" si="6"/>
        <v>#N/A</v>
      </c>
      <c r="C351">
        <f ca="1">(IF(ROW()-61&lt;Delay,0,OFFSET(D350,-Delay,0))*b-C350*a)</f>
        <v>0.99999999999999978</v>
      </c>
      <c r="D351">
        <f>IF(MANUAL,1,K_1*IF(PonError,SetPoint-C351,-C351)+E351+F351)</f>
        <v>1</v>
      </c>
      <c r="E351">
        <f ca="1">invT_1*(SetPoint-C351)+E350</f>
        <v>0.52583277830634989</v>
      </c>
      <c r="F351">
        <f ca="1">D_1*(C350-C351)*(1-Alpha_1)+Alpha_1*F350</f>
        <v>0</v>
      </c>
    </row>
    <row r="352" spans="1:6" x14ac:dyDescent="0.25">
      <c r="A352" s="1">
        <v>1.0033564814814699</v>
      </c>
      <c r="B352" t="e">
        <f t="shared" si="6"/>
        <v>#N/A</v>
      </c>
      <c r="C352">
        <f ca="1">(IF(ROW()-61&lt;Delay,0,OFFSET(D351,-Delay,0))*b-C351*a)</f>
        <v>0.99999999999999978</v>
      </c>
      <c r="D352">
        <f>IF(MANUAL,1,K_1*IF(PonError,SetPoint-C352,-C352)+E352+F352)</f>
        <v>1</v>
      </c>
      <c r="E352">
        <f ca="1">invT_1*(SetPoint-C352)+E351</f>
        <v>0.52583277830634989</v>
      </c>
      <c r="F352">
        <f ca="1">D_1*(C351-C352)*(1-Alpha_1)+Alpha_1*F351</f>
        <v>0</v>
      </c>
    </row>
    <row r="353" spans="1:6" x14ac:dyDescent="0.25">
      <c r="A353" s="1">
        <v>1.00336805555554</v>
      </c>
      <c r="B353" t="e">
        <f t="shared" si="6"/>
        <v>#N/A</v>
      </c>
      <c r="C353">
        <f ca="1">(IF(ROW()-61&lt;Delay,0,OFFSET(D352,-Delay,0))*b-C352*a)</f>
        <v>0.99999999999999978</v>
      </c>
      <c r="D353">
        <f>IF(MANUAL,1,K_1*IF(PonError,SetPoint-C353,-C353)+E353+F353)</f>
        <v>1</v>
      </c>
      <c r="E353">
        <f ca="1">invT_1*(SetPoint-C353)+E352</f>
        <v>0.52583277830634989</v>
      </c>
      <c r="F353">
        <f ca="1">D_1*(C352-C353)*(1-Alpha_1)+Alpha_1*F352</f>
        <v>0</v>
      </c>
    </row>
    <row r="354" spans="1:6" x14ac:dyDescent="0.25">
      <c r="A354" s="1">
        <v>1.00337962962962</v>
      </c>
      <c r="B354" t="e">
        <f t="shared" si="6"/>
        <v>#N/A</v>
      </c>
      <c r="C354">
        <f ca="1">(IF(ROW()-61&lt;Delay,0,OFFSET(D353,-Delay,0))*b-C353*a)</f>
        <v>0.99999999999999978</v>
      </c>
      <c r="D354">
        <f>IF(MANUAL,1,K_1*IF(PonError,SetPoint-C354,-C354)+E354+F354)</f>
        <v>1</v>
      </c>
      <c r="E354">
        <f ca="1">invT_1*(SetPoint-C354)+E353</f>
        <v>0.52583277830634989</v>
      </c>
      <c r="F354">
        <f ca="1">D_1*(C353-C354)*(1-Alpha_1)+Alpha_1*F353</f>
        <v>0</v>
      </c>
    </row>
    <row r="355" spans="1:6" x14ac:dyDescent="0.25">
      <c r="A355" s="1">
        <v>1.0033912037036901</v>
      </c>
      <c r="B355" t="e">
        <f t="shared" si="6"/>
        <v>#N/A</v>
      </c>
      <c r="C355">
        <f ca="1">(IF(ROW()-61&lt;Delay,0,OFFSET(D354,-Delay,0))*b-C354*a)</f>
        <v>0.99999999999999978</v>
      </c>
      <c r="D355">
        <f>IF(MANUAL,1,K_1*IF(PonError,SetPoint-C355,-C355)+E355+F355)</f>
        <v>1</v>
      </c>
      <c r="E355">
        <f ca="1">invT_1*(SetPoint-C355)+E354</f>
        <v>0.52583277830634989</v>
      </c>
      <c r="F355">
        <f ca="1">D_1*(C354-C355)*(1-Alpha_1)+Alpha_1*F354</f>
        <v>0</v>
      </c>
    </row>
    <row r="356" spans="1:6" x14ac:dyDescent="0.25">
      <c r="A356" s="1">
        <v>1.0034027777777701</v>
      </c>
      <c r="B356" t="e">
        <f t="shared" si="6"/>
        <v>#N/A</v>
      </c>
      <c r="C356">
        <f ca="1">(IF(ROW()-61&lt;Delay,0,OFFSET(D355,-Delay,0))*b-C355*a)</f>
        <v>0.99999999999999978</v>
      </c>
      <c r="D356">
        <f>IF(MANUAL,1,K_1*IF(PonError,SetPoint-C356,-C356)+E356+F356)</f>
        <v>1</v>
      </c>
      <c r="E356">
        <f ca="1">invT_1*(SetPoint-C356)+E355</f>
        <v>0.52583277830634989</v>
      </c>
      <c r="F356">
        <f ca="1">D_1*(C355-C356)*(1-Alpha_1)+Alpha_1*F355</f>
        <v>0</v>
      </c>
    </row>
    <row r="357" spans="1:6" x14ac:dyDescent="0.25">
      <c r="A357" s="1">
        <v>1.0034143518518399</v>
      </c>
      <c r="B357" t="e">
        <f t="shared" si="6"/>
        <v>#N/A</v>
      </c>
      <c r="C357">
        <f ca="1">(IF(ROW()-61&lt;Delay,0,OFFSET(D356,-Delay,0))*b-C356*a)</f>
        <v>0.99999999999999978</v>
      </c>
      <c r="D357">
        <f>IF(MANUAL,1,K_1*IF(PonError,SetPoint-C357,-C357)+E357+F357)</f>
        <v>1</v>
      </c>
      <c r="E357">
        <f ca="1">invT_1*(SetPoint-C357)+E356</f>
        <v>0.52583277830634989</v>
      </c>
      <c r="F357">
        <f ca="1">D_1*(C356-C357)*(1-Alpha_1)+Alpha_1*F356</f>
        <v>0</v>
      </c>
    </row>
    <row r="358" spans="1:6" x14ac:dyDescent="0.25">
      <c r="A358" s="1">
        <v>1.00342592592591</v>
      </c>
      <c r="B358" t="e">
        <f t="shared" si="6"/>
        <v>#N/A</v>
      </c>
      <c r="C358">
        <f ca="1">(IF(ROW()-61&lt;Delay,0,OFFSET(D357,-Delay,0))*b-C357*a)</f>
        <v>0.99999999999999978</v>
      </c>
      <c r="D358">
        <f>IF(MANUAL,1,K_1*IF(PonError,SetPoint-C358,-C358)+E358+F358)</f>
        <v>1</v>
      </c>
      <c r="E358">
        <f ca="1">invT_1*(SetPoint-C358)+E357</f>
        <v>0.52583277830634989</v>
      </c>
      <c r="F358">
        <f ca="1">D_1*(C357-C358)*(1-Alpha_1)+Alpha_1*F357</f>
        <v>0</v>
      </c>
    </row>
    <row r="359" spans="1:6" x14ac:dyDescent="0.25">
      <c r="A359" s="1">
        <v>1.00343749999999</v>
      </c>
      <c r="B359" t="e">
        <f t="shared" si="6"/>
        <v>#N/A</v>
      </c>
      <c r="C359">
        <f ca="1">(IF(ROW()-61&lt;Delay,0,OFFSET(D358,-Delay,0))*b-C358*a)</f>
        <v>0.99999999999999978</v>
      </c>
      <c r="D359">
        <f>IF(MANUAL,1,K_1*IF(PonError,SetPoint-C359,-C359)+E359+F359)</f>
        <v>1</v>
      </c>
      <c r="E359">
        <f ca="1">invT_1*(SetPoint-C359)+E358</f>
        <v>0.52583277830634989</v>
      </c>
      <c r="F359">
        <f ca="1">D_1*(C358-C359)*(1-Alpha_1)+Alpha_1*F358</f>
        <v>0</v>
      </c>
    </row>
    <row r="360" spans="1:6" x14ac:dyDescent="0.25">
      <c r="A360" s="1">
        <v>1.00344907407406</v>
      </c>
      <c r="B360" t="e">
        <f t="shared" si="6"/>
        <v>#N/A</v>
      </c>
      <c r="C360">
        <f ca="1">(IF(ROW()-61&lt;Delay,0,OFFSET(D359,-Delay,0))*b-C359*a)</f>
        <v>0.99999999999999978</v>
      </c>
      <c r="D360">
        <f>IF(MANUAL,1,K_1*IF(PonError,SetPoint-C360,-C360)+E360+F360)</f>
        <v>1</v>
      </c>
      <c r="E360">
        <f ca="1">invT_1*(SetPoint-C360)+E359</f>
        <v>0.52583277830634989</v>
      </c>
      <c r="F360">
        <f ca="1">D_1*(C359-C360)*(1-Alpha_1)+Alpha_1*F359</f>
        <v>0</v>
      </c>
    </row>
    <row r="361" spans="1:6" x14ac:dyDescent="0.25">
      <c r="A361" s="1">
        <v>1.0034606481481401</v>
      </c>
      <c r="B361" t="e">
        <f t="shared" si="6"/>
        <v>#N/A</v>
      </c>
      <c r="C361">
        <f ca="1">(IF(ROW()-61&lt;Delay,0,OFFSET(D360,-Delay,0))*b-C360*a)</f>
        <v>0.99999999999999978</v>
      </c>
      <c r="D361">
        <f>IF(MANUAL,1,K_1*IF(PonError,SetPoint-C361,-C361)+E361+F361)</f>
        <v>1</v>
      </c>
      <c r="E361">
        <f ca="1">invT_1*(SetPoint-C361)+E360</f>
        <v>0.52583277830634989</v>
      </c>
      <c r="F361">
        <f ca="1">D_1*(C360-C361)*(1-Alpha_1)+Alpha_1*F360</f>
        <v>0</v>
      </c>
    </row>
    <row r="362" spans="1:6" x14ac:dyDescent="0.25">
      <c r="A362" s="1">
        <v>1.0034722222222101</v>
      </c>
      <c r="B362" t="e">
        <f t="shared" si="6"/>
        <v>#N/A</v>
      </c>
      <c r="C362">
        <f ca="1">(IF(ROW()-61&lt;Delay,0,OFFSET(D361,-Delay,0))*b-C361*a)</f>
        <v>0.99999999999999978</v>
      </c>
      <c r="D362">
        <f>IF(MANUAL,1,K_1*IF(PonError,SetPoint-C362,-C362)+E362+F362)</f>
        <v>1</v>
      </c>
      <c r="E362">
        <f ca="1">invT_1*(SetPoint-C362)+E361</f>
        <v>0.52583277830634989</v>
      </c>
      <c r="F362">
        <f ca="1">D_1*(C361-C362)*(1-Alpha_1)+Alpha_1*F361</f>
        <v>0</v>
      </c>
    </row>
  </sheetData>
  <sheetProtection password="DE71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PID</vt:lpstr>
    </vt:vector>
  </TitlesOfParts>
  <LinksUpToDate>false</LinksUpToDate>
  <SharedDoc>false</SharedDoc>
  <HyperlinkBase>www.xlncontrol.com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PID Loop Simulation Tool</dc:title>
  <dc:subject>PID Loop Simulator</dc:subject>
  <dc:creator/>
  <cp:keywords>PID, Tuning, Simulation</cp:keywords>
  <dc:description>PID loop simulation and tuning tool</dc:description>
  <cp:lastModifiedBy/>
  <dcterms:created xsi:type="dcterms:W3CDTF">2006-09-16T00:00:00Z</dcterms:created>
  <dcterms:modified xsi:type="dcterms:W3CDTF">2016-09-18T13:15:20Z</dcterms:modified>
  <cp:category>Loop Tuning</cp:category>
</cp:coreProperties>
</file>